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Моя\Для сайта\2026\"/>
    </mc:Choice>
  </mc:AlternateContent>
  <xr:revisionPtr revIDLastSave="0" documentId="13_ncr:1_{1CCE5A85-54C5-479F-8EA3-032EBEB92841}" xr6:coauthVersionLast="47" xr6:coauthVersionMax="47" xr10:uidLastSave="{00000000-0000-0000-0000-000000000000}"/>
  <bookViews>
    <workbookView xWindow="7200" yWindow="4215" windowWidth="21600" windowHeight="11385" firstSheet="3" activeTab="3" xr2:uid="{00000000-000D-0000-FFFF-FFFF00000000}"/>
  </bookViews>
  <sheets>
    <sheet name="форма 1_4 кв.25 " sheetId="26" state="hidden" r:id="rId1"/>
    <sheet name="форма 1_1 кв.26" sheetId="34" state="hidden" r:id="rId2"/>
    <sheet name="форма 1_2 кв.26 " sheetId="42" state="hidden" r:id="rId3"/>
    <sheet name="форма 1_3 кв.26 " sheetId="50" r:id="rId4"/>
    <sheet name="форма 1_2 кв.25 " sheetId="2" state="hidden" r:id="rId5"/>
    <sheet name="форма 2_3 к.25 " sheetId="3" state="hidden" r:id="rId6"/>
    <sheet name="форма 2_4 кв.25  " sheetId="27" state="hidden" r:id="rId7"/>
    <sheet name="форма 2_1 кв.26" sheetId="35" state="hidden" r:id="rId8"/>
    <sheet name="форма 2_2 кв.26 " sheetId="43" state="hidden" r:id="rId9"/>
    <sheet name="форма 2_3  кв.26 " sheetId="51" r:id="rId10"/>
    <sheet name="форма 2_2 к.25 " sheetId="4" state="hidden" r:id="rId11"/>
    <sheet name="форма 1_1 кв.25" sheetId="5" state="hidden" r:id="rId12"/>
    <sheet name="форма 2_1 к.25" sheetId="6" state="hidden" r:id="rId13"/>
    <sheet name="форма 3_3.кв.25  " sheetId="7" state="hidden" r:id="rId14"/>
    <sheet name="форма 3_4 кв.25   " sheetId="28" state="hidden" r:id="rId15"/>
    <sheet name="форма 3_1кв.26" sheetId="36" state="hidden" r:id="rId16"/>
    <sheet name="форма 3_2 кв.26" sheetId="44" state="hidden" r:id="rId17"/>
    <sheet name="форма 3_3 кв.26" sheetId="52" r:id="rId18"/>
    <sheet name="форма 3_2.кв.25 " sheetId="8" state="hidden" r:id="rId19"/>
    <sheet name="форма 4_3 кв.25  " sheetId="9" state="hidden" r:id="rId20"/>
    <sheet name="форма 4_4 кв.25  " sheetId="29" state="hidden" r:id="rId21"/>
    <sheet name="форма 4_1 кв.26" sheetId="37" state="hidden" r:id="rId22"/>
    <sheet name="форма 4_2  кв.26 " sheetId="45" state="hidden" r:id="rId23"/>
    <sheet name="форма 4_3  кв.26  " sheetId="53" r:id="rId24"/>
    <sheet name="форма 5_3 кв.25 " sheetId="10" state="hidden" r:id="rId25"/>
    <sheet name="форма 5_4 кв.25  " sheetId="30" state="hidden" r:id="rId26"/>
    <sheet name="форма 5_1 кв.26" sheetId="38" state="hidden" r:id="rId27"/>
    <sheet name="форма 5_2  кв.26 " sheetId="46" state="hidden" r:id="rId28"/>
    <sheet name="форма 5_3  кв.26 " sheetId="54" r:id="rId29"/>
    <sheet name="форма 5_2  кв.25 " sheetId="11" state="hidden" r:id="rId30"/>
    <sheet name="форма 3_1.кв.25" sheetId="12" state="hidden" r:id="rId31"/>
    <sheet name="форма 4_2 кв.25 " sheetId="13" state="hidden" r:id="rId32"/>
    <sheet name="форма 4_1 кв.25" sheetId="14" state="hidden" r:id="rId33"/>
    <sheet name="форма 5_1 кв.25" sheetId="15" state="hidden" r:id="rId34"/>
    <sheet name="форма 6_ 3  кв.25 " sheetId="16" state="hidden" r:id="rId35"/>
    <sheet name="форма 6_ 4  кв.25  " sheetId="31" state="hidden" r:id="rId36"/>
    <sheet name="форма 6_ 1  кв.26" sheetId="39" state="hidden" r:id="rId37"/>
    <sheet name="форма 6_ 2  кв.26 " sheetId="47" state="hidden" r:id="rId38"/>
    <sheet name="форма 6_ 3  кв.26  " sheetId="55" r:id="rId39"/>
    <sheet name="форма 6_ 2 кв.25 " sheetId="17" state="hidden" r:id="rId40"/>
    <sheet name="форма 6_ 1 кв.25" sheetId="18" state="hidden" r:id="rId41"/>
    <sheet name="форма 7_3 кв.25  " sheetId="19" state="hidden" r:id="rId42"/>
    <sheet name="форма 7_4 кв.25  " sheetId="32" state="hidden" r:id="rId43"/>
    <sheet name="форма 7_1 кв.26" sheetId="40" state="hidden" r:id="rId44"/>
    <sheet name="форма 7_2 кв.26" sheetId="48" state="hidden" r:id="rId45"/>
    <sheet name="форма 7_3 кв.26 " sheetId="56" r:id="rId46"/>
    <sheet name="форма 7_2 кв.25 " sheetId="20" state="hidden" r:id="rId47"/>
    <sheet name="форма 7_1 кв.25" sheetId="21" state="hidden" r:id="rId48"/>
    <sheet name="форма 8_ 3 кв.25 " sheetId="22" state="hidden" r:id="rId49"/>
    <sheet name="форма 8_ 4 кв.25  " sheetId="33" state="hidden" r:id="rId50"/>
    <sheet name="форма 8_ 1 кв.26" sheetId="41" state="hidden" r:id="rId51"/>
    <sheet name="форма 8_ 2  кв.26" sheetId="49" state="hidden" r:id="rId52"/>
    <sheet name="форма 8_ 3 кв.26 " sheetId="57" r:id="rId53"/>
    <sheet name="форма 8_ 2 кв.25 " sheetId="23" state="hidden" r:id="rId54"/>
    <sheet name="форма 8_ 1 кв.25" sheetId="24" state="hidden" r:id="rId55"/>
    <sheet name="Лист1" sheetId="25" r:id="rId56"/>
  </sheets>
  <calcPr calcId="191029"/>
</workbook>
</file>

<file path=xl/calcChain.xml><?xml version="1.0" encoding="utf-8"?>
<calcChain xmlns="http://schemas.openxmlformats.org/spreadsheetml/2006/main">
  <c r="D12" i="20" l="1"/>
  <c r="D11" i="20"/>
  <c r="D10" i="20"/>
  <c r="D9" i="20"/>
  <c r="D8" i="20"/>
  <c r="D7" i="20"/>
  <c r="D6" i="20"/>
  <c r="D5" i="20"/>
  <c r="D9" i="17"/>
  <c r="D8" i="17"/>
  <c r="D7" i="17"/>
  <c r="D6" i="17"/>
  <c r="D5" i="17"/>
  <c r="I9" i="16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4" i="53"/>
  <c r="C40" i="53"/>
  <c r="C36" i="53"/>
  <c r="C27" i="53"/>
  <c r="C19" i="53"/>
  <c r="C6" i="53"/>
  <c r="C44" i="45"/>
  <c r="C40" i="45"/>
  <c r="C36" i="45"/>
  <c r="C27" i="45"/>
  <c r="C19" i="45"/>
  <c r="C6" i="45"/>
  <c r="C5" i="45"/>
  <c r="G44" i="37"/>
  <c r="C44" i="37"/>
  <c r="G40" i="37"/>
  <c r="C40" i="37"/>
  <c r="G27" i="37"/>
  <c r="C27" i="37"/>
  <c r="G19" i="37"/>
  <c r="C19" i="37"/>
  <c r="G6" i="37"/>
  <c r="C6" i="37"/>
  <c r="C5" i="37" s="1"/>
  <c r="E10" i="4"/>
  <c r="E9" i="4"/>
  <c r="E8" i="4"/>
  <c r="E7" i="4"/>
  <c r="E6" i="4"/>
  <c r="E5" i="4"/>
  <c r="J7" i="3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<sst xmlns="http://schemas.openxmlformats.org/spreadsheetml/2006/main" count="3000" uniqueCount="197">
  <si>
    <t>Форма 1</t>
  </si>
  <si>
    <t>Стационарное социальное обслуживание</t>
  </si>
  <si>
    <t>№</t>
  </si>
  <si>
    <t>ВСЕГО</t>
  </si>
  <si>
    <t>Богородский</t>
  </si>
  <si>
    <t>Лесное</t>
  </si>
  <si>
    <t>Плесский </t>
  </si>
  <si>
    <t>Пучежский </t>
  </si>
  <si>
    <t>Боготский </t>
  </si>
  <si>
    <t>Ивановский </t>
  </si>
  <si>
    <t>Кинешемский</t>
  </si>
  <si>
    <t>Хозниковский</t>
  </si>
  <si>
    <t>Шуйский</t>
  </si>
  <si>
    <t>Плановая коечность</t>
  </si>
  <si>
    <t>Количество обслуженных с начала года всего, чел.</t>
  </si>
  <si>
    <t>Численность лиц пожилого возраста, получивших социальные услуги</t>
  </si>
  <si>
    <t>Количество проживающих на отчетный период, чел.</t>
  </si>
  <si>
    <t>из них:</t>
  </si>
  <si>
    <t>мужчин</t>
  </si>
  <si>
    <t>в т.ч. 90 лет и старше</t>
  </si>
  <si>
    <t>женщин</t>
  </si>
  <si>
    <t>в том числе по категориям:</t>
  </si>
  <si>
    <t>пенсионеры</t>
  </si>
  <si>
    <t>инвалиды</t>
  </si>
  <si>
    <t>ИВОВ, УВОВ</t>
  </si>
  <si>
    <t>труженники тыла</t>
  </si>
  <si>
    <t>вдовы</t>
  </si>
  <si>
    <t>Находятся на питании, на отчетный период, чел.</t>
  </si>
  <si>
    <t>Сумма средств, полученных за стационарное обслуживание с начала года, тыс.руб.</t>
  </si>
  <si>
    <t>Очередь</t>
  </si>
  <si>
    <t>2.1.</t>
  </si>
  <si>
    <t>Форма 2</t>
  </si>
  <si>
    <t>Штатная численность учреждения</t>
  </si>
  <si>
    <t>Количество штатных единиц</t>
  </si>
  <si>
    <t>Всего, план</t>
  </si>
  <si>
    <t>Фактически занятых ставок</t>
  </si>
  <si>
    <t>Всего работающих (фактическая численность работников), чел.</t>
  </si>
  <si>
    <t>в том числе:</t>
  </si>
  <si>
    <t>врачи</t>
  </si>
  <si>
    <t>средний мед. персонал</t>
  </si>
  <si>
    <t>младший мед.персонал</t>
  </si>
  <si>
    <t>583.65</t>
  </si>
  <si>
    <t>415.55</t>
  </si>
  <si>
    <t> </t>
  </si>
  <si>
    <t>421.9</t>
  </si>
  <si>
    <t>3 (в т.ч.2 совм.)</t>
  </si>
  <si>
    <t>34 (в т.ч. 1 совм.)</t>
  </si>
  <si>
    <t>Форма 3</t>
  </si>
  <si>
    <t>Число получателей (получивших)  социальных услуги за отчетный период</t>
  </si>
  <si>
    <t>социально-бытовые</t>
  </si>
  <si>
    <t>число получивших (с начала года)</t>
  </si>
  <si>
    <t>число получателей (отчетный период)</t>
  </si>
  <si>
    <t>социально-медицинские</t>
  </si>
  <si>
    <t>социально-психологические</t>
  </si>
  <si>
    <t>социально-педагогические</t>
  </si>
  <si>
    <t>социально-трудовые</t>
  </si>
  <si>
    <t>социально-правовые</t>
  </si>
  <si>
    <t>Услуги в целях повышения коммуника-тивного потенциала получателей социальных услуг</t>
  </si>
  <si>
    <t>Срочная социальная услуга "сопровождение получателей социальных услуг, получающих социальные услуги в стационарной форме социального обслуживания, при госпитализации в медицинские организации"</t>
  </si>
  <si>
    <t>Форма 4</t>
  </si>
  <si>
    <t>Количество оказанных услуг в стационарной форме социального обслуживания (с начала года)</t>
  </si>
  <si>
    <t>Всего услуг</t>
  </si>
  <si>
    <t>1. Социально-бытовые услуги:</t>
  </si>
  <si>
    <t>а) предоставление площади жилых помещений, согласно утвержденным нормативам;</t>
  </si>
  <si>
    <t>б) обеспечение питанием согласно утвержденным нормативам;</t>
  </si>
  <si>
    <t>в) обеспечение мягким инвентарем (одеждой, обувью, нательным бельем и постельными принадлежностями) согласно утвержденным нормативам;</t>
  </si>
  <si>
    <t>г) уборка жилых помещений;</t>
  </si>
  <si>
    <t>д) организация досуга и отдыха, в том числе обеспечение книгами, журналами, газетами, настольными играми;</t>
  </si>
  <si>
    <t>е) предоставление гигиенических услуг (ванна, душ, баня, при необходимости обтирание, стрижка ногтей) лицам, не способным по состоянию здоровья самостоятельно выполнять их;</t>
  </si>
  <si>
    <t>ж) организация стирки личной одежды и белья обслуживаемых лиц;</t>
  </si>
  <si>
    <t>з) оказание помощи в написании писем;</t>
  </si>
  <si>
    <t>и) отправка за счет средств получателя социальных услуг почтовой корреспонденции;</t>
  </si>
  <si>
    <t>к) обеспечение при выписке из организаций социального обслуживания Ивановской области одеждой, обувью (по сезону) согласно утвержденным нормативам;</t>
  </si>
  <si>
    <t>л) обеспечение сохранности личных вещей и ценностей;</t>
  </si>
  <si>
    <t>м) создание условий для отправления религиозных обрядов.</t>
  </si>
  <si>
    <t>2. Социально-медицинские услуги:</t>
  </si>
  <si>
    <t>а) выполнение процедур, связанных с сохранением здоровья получателей социальных услуг (измерение температуры тела, артериального давления, контроль за приемом лекарств и др.);</t>
  </si>
  <si>
    <t>б) проведение оздоровительных мероприятий;</t>
  </si>
  <si>
    <t>в) систематическое наблюдение за получателями социальных услуг для выявления отклонений в состоянии их здоровья;</t>
  </si>
  <si>
    <t>г) консультирование по социально-медицинским вопросам; </t>
  </si>
  <si>
    <t>д) оказание первичной медико-санитарной помощи (доврачебная, врачебная) организациями социального обслуживания, имеющими лицензию на медицинскую деятельность, в объеме заявленных в лицензии видов деятельности;</t>
  </si>
  <si>
    <t>е) содействие в проведении медико-социальной экспертизы;</t>
  </si>
  <si>
    <t>ж) содействие в обеспечении техническими средствами реабилитации.</t>
  </si>
  <si>
    <t>3. Социально-психологические услуги:</t>
  </si>
  <si>
    <t>а) социально-психологическое консультирование, в том числе по вопросам внутрисемейных отношений;</t>
  </si>
  <si>
    <t>б) психологическая помощь и поддержка, в том числе гражданам, осуществляющим уход на дому за тяжелобольными получателями социальных услуг;</t>
  </si>
  <si>
    <t>в) оказание экстренной психологической помощи, в том числе гражданам, осуществляющим уход на дому за тяжелобольными получателями социальных услуг;</t>
  </si>
  <si>
    <t>г) социально-психологический патронаж.</t>
  </si>
  <si>
    <t>4. Социально-педагогические услуги:</t>
  </si>
  <si>
    <t>а) социально-педагогическая коррекция, включая диагностику и консультирование;</t>
  </si>
  <si>
    <t>б) создание условий для дошкольного образования детей и получения образования по образовательным программам;</t>
  </si>
  <si>
    <t>в) создание условий для получения образования по образовательным программам начального общего, основного общего и среднего общего образования.</t>
  </si>
  <si>
    <t>5. Социально-трудовые услуги:</t>
  </si>
  <si>
    <t>а) проведение мероприятий по использованию остаточных трудовых возможностей и обучению доступным профессиональным навыкам;</t>
  </si>
  <si>
    <t>б) оказание помощи в трудоустройстве; </t>
  </si>
  <si>
    <t>в) организация помощи в получении образования и (или) профессии инвалидами (детьми-инвалидами) в соответствии с их способностями и состоянием здоровья.</t>
  </si>
  <si>
    <t>6. Социально-правовые услуги:</t>
  </si>
  <si>
    <t>а) оказание помощи в оформлении и восстановлении документов получателей социальных услуг;</t>
  </si>
  <si>
    <t>б) оказание помощи в получении юридических услуг;</t>
  </si>
  <si>
    <t>в) оказание консультативной помощи по вопросам пенсионного обеспечения, предоставления социальных выплат, мер социальной поддержки, установленных законодательством.</t>
  </si>
  <si>
    <t>7. 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детей-инвалидов:</t>
  </si>
  <si>
    <t>а) обучение инвалидов (детей-инвалидов) пользованию средствами ухода и техническими средствами реабилитации;</t>
  </si>
  <si>
    <t>б) обучение навыкам самообслуживания, поведения в быту и общественных местах;</t>
  </si>
  <si>
    <t>в) проведение социально-реабилитационных мероприятий в сфере социального обслуживания.</t>
  </si>
  <si>
    <t>8. Срочные социальные услуги</t>
  </si>
  <si>
    <t> сопровождение получателей социальных услуг, получающих социальные услуги в стационарной форме социального обслуживания, при госпитализации в медицинские организации</t>
  </si>
  <si>
    <t>Форма 5</t>
  </si>
  <si>
    <t>Социальное сопровождение</t>
  </si>
  <si>
    <t>Граждане, которым оказано содействие в предоставлении помощи, не относящейся к социальным услугам (социальное сопровождение), всего</t>
  </si>
  <si>
    <t>число граждан</t>
  </si>
  <si>
    <t>количество услуг</t>
  </si>
  <si>
    <t>медицинской (оформление ИПР) </t>
  </si>
  <si>
    <t>психологической</t>
  </si>
  <si>
    <t>педагогической</t>
  </si>
  <si>
    <t>юридической</t>
  </si>
  <si>
    <t>социальной </t>
  </si>
  <si>
    <t>иной помощи (заказ справок о доходах)</t>
  </si>
  <si>
    <t xml:space="preserve"> </t>
  </si>
  <si>
    <t>Плата за социальные услуги</t>
  </si>
  <si>
    <t>стационарная форма с.о.</t>
  </si>
  <si>
    <t>число получателей</t>
  </si>
  <si>
    <t>за плату</t>
  </si>
  <si>
    <t>бесплатно</t>
  </si>
  <si>
    <t>размер платы</t>
  </si>
  <si>
    <t>максимальный</t>
  </si>
  <si>
    <t>минимальный</t>
  </si>
  <si>
    <t>средний</t>
  </si>
  <si>
    <t>Форма 6</t>
  </si>
  <si>
    <t>Форма 7</t>
  </si>
  <si>
    <t>Информация по ранее судимым</t>
  </si>
  <si>
    <t>Количество ранее судимых граждан, проживающих в учреждении </t>
  </si>
  <si>
    <t>всего</t>
  </si>
  <si>
    <t>в том числе, из числа бывших лиц БОМЖ</t>
  </si>
  <si>
    <t>в том числе, проживающих в специальном отделении Кинешемского дома-интерната</t>
  </si>
  <si>
    <t>в том числе, из числа бывших лиц БОМЖ </t>
  </si>
  <si>
    <t>Количество ранее судимых граждан, поступивших в учреждение в текущем году  </t>
  </si>
  <si>
    <t>Форма 8</t>
  </si>
  <si>
    <t>Социальное обслуживание граждан старше трудоспособного возраста</t>
  </si>
  <si>
    <t>(периодичность - ежеквартально)</t>
  </si>
  <si>
    <t>1. Удельный вес негосударственных организаций социального обслуживания в общем количестве организаций социального обслуживания всех форм собственности</t>
  </si>
  <si>
    <t>2. Доля граждан старше трудоспособного возраста и инвалидов, получающих услуги в рамках системы долговременного ухода, от общего числа граждан старшего трудоспособного возраста и инвалидов, нуждающихся в долговременном уходе</t>
  </si>
  <si>
    <t>3.Доля граждан старше трудоспособного возраста и инвалидов, получивших социальные услуги в организациях социального обслуживания, от общего числа граждан старше трудоспособного возраста и инвалидов</t>
  </si>
  <si>
    <t>Наименование показателя</t>
  </si>
  <si>
    <t>ИТОГО</t>
  </si>
  <si>
    <t>Плесский</t>
  </si>
  <si>
    <t>Пучежский</t>
  </si>
  <si>
    <t>Боготский</t>
  </si>
  <si>
    <t>Ивановский</t>
  </si>
  <si>
    <t>Всего</t>
  </si>
  <si>
    <t>в том числе сельских жителей</t>
  </si>
  <si>
    <t>2.</t>
  </si>
  <si>
    <t>Численность граждан старше трудоспособного возраста, признанных нуждающимися в долговременном уходе</t>
  </si>
  <si>
    <t>3.</t>
  </si>
  <si>
    <t>Численность граждан старше трудоспособного возраста, получивших (и получающих) социальные услуги</t>
  </si>
  <si>
    <t>3.1.</t>
  </si>
  <si>
    <t>в стационарной форме</t>
  </si>
  <si>
    <t>3.2.</t>
  </si>
  <si>
    <t>в стационарной форме в организациях социального обслуживания, построенных (реконструированных) в рамках федерального проекта "Старшее поколение"</t>
  </si>
  <si>
    <t>3.3.</t>
  </si>
  <si>
    <t>в полустационарной форме</t>
  </si>
  <si>
    <t>3.4.</t>
  </si>
  <si>
    <t>на дому</t>
  </si>
  <si>
    <t>4.</t>
  </si>
  <si>
    <t>Численность граждан старше трудоспособного возраста, получающих услуги в рамках системы долговременного ухода</t>
  </si>
  <si>
    <t>4.1.</t>
  </si>
  <si>
    <t>4.2.</t>
  </si>
  <si>
    <t>4.3.</t>
  </si>
  <si>
    <t>4.4.</t>
  </si>
  <si>
    <t>в стационарозамещающей форме</t>
  </si>
  <si>
    <t>4.5.</t>
  </si>
  <si>
    <t>с применением технологии сопровождаемого проживания</t>
  </si>
  <si>
    <t>4.6.</t>
  </si>
  <si>
    <t>в форме социального сопровождения</t>
  </si>
  <si>
    <t>1 798,11</t>
  </si>
  <si>
    <t>43 432,61</t>
  </si>
  <si>
    <t>43 432,61</t>
  </si>
  <si>
    <t> </t>
  </si>
  <si>
    <t> </t>
  </si>
  <si>
    <t> </t>
  </si>
  <si>
    <t> </t>
  </si>
  <si>
    <t> </t>
  </si>
  <si>
    <t> </t>
  </si>
  <si>
    <t> </t>
  </si>
  <si>
    <t> </t>
  </si>
  <si>
    <t>427.15</t>
  </si>
  <si>
    <t>16833.0</t>
  </si>
  <si>
    <t>217.25</t>
  </si>
  <si>
    <t>44 075,50</t>
  </si>
  <si>
    <t>4 487,09</t>
  </si>
  <si>
    <t>614.7</t>
  </si>
  <si>
    <t>438.5</t>
  </si>
  <si>
    <t>3 квартал 2026 года по состоянию на 30.09.2026</t>
  </si>
  <si>
    <t>3 квартал 2026 года по состсоянию на 30.09.2026</t>
  </si>
  <si>
    <t>3 квартал 2026 года по  состоянию на 30.09.2026</t>
  </si>
  <si>
    <t>111308.73</t>
  </si>
  <si>
    <t>нет</t>
  </si>
  <si>
    <t>Боготский дом-интернат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</si>
</sst>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₽-419];\-* #,##0.00\ [$₽-419];_-* \-\ [$₽-419];_-@"/>
  </numFmts>
  <fonts count="49">
    <font>
      <sz val="10"/>
      <color theme="1"/>
      <name val="Liberation Sans"/>
    </font>
    <font>
      <sz val="10"/>
      <name val="Liberation Sans"/>
    </font>
    <font>
      <b/>
      <sz val="10"/>
      <name val="Liberation Sans"/>
    </font>
    <font>
      <sz val="8"/>
      <name val="Liberation Sans"/>
    </font>
    <font>
      <b/>
      <sz val="8"/>
      <name val="Liberation Sans"/>
    </font>
    <font>
      <sz val="9"/>
      <name val="Liberation Sans"/>
    </font>
    <font>
      <sz val="10"/>
      <color indexed="2"/>
      <name val="Liberation Sans"/>
    </font>
    <font>
      <b/>
      <sz val="9"/>
      <name val="Liberation Sans"/>
    </font>
    <font>
      <b/>
      <sz val="12"/>
      <name val="Times New Roman"/>
    </font>
    <font>
      <b/>
      <sz val="9"/>
      <name val="Times New Roman"/>
    </font>
    <font>
      <sz val="9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Arial"/>
    </font>
    <font>
      <sz val="11"/>
      <name val="Times New Roman"/>
    </font>
    <font>
      <b/>
      <i/>
      <sz val="9"/>
      <name val="Times New Roman"/>
    </font>
    <font>
      <i/>
      <sz val="11"/>
      <name val="Times New Roman"/>
    </font>
    <font>
      <sz val="10"/>
      <name val="Arial"/>
    </font>
    <font>
      <b/>
      <sz val="10"/>
      <color indexed="2"/>
      <name val="Arial"/>
    </font>
    <font>
      <i/>
      <sz val="9"/>
      <name val="Times New Roman"/>
    </font>
    <font>
      <sz val="8"/>
      <name val="Arial"/>
    </font>
    <font>
      <b/>
      <sz val="10"/>
      <color rgb="FF000000"/>
      <name val="Arial"/>
    </font>
    <font>
      <sz val="10"/>
      <name val="Arial CYR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Liberation Sans"/>
    </font>
    <font>
      <b/>
      <sz val="9"/>
      <color rgb="FF000000"/>
      <name val="Times New Roman"/>
    </font>
    <font>
      <b/>
      <sz val="10"/>
      <color rgb="FF000000"/>
      <name val="Arial"/>
    </font>
    <font>
      <sz val="10"/>
      <color rgb="FFFF0000"/>
      <name val="Liberation Sans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name val="Liberation Sans"/>
    </font>
    <font>
      <b/>
      <sz val="10"/>
      <name val="Liberation Sans"/>
    </font>
    <font>
      <b/>
      <sz val="12"/>
      <color rgb="FFFF0000"/>
      <name val="Liberation Sans"/>
    </font>
    <font>
      <sz val="10"/>
      <name val="Liberation Mono"/>
    </font>
    <font>
      <sz val="10"/>
      <name val="Liberation Mono"/>
    </font>
    <font>
      <sz val="11"/>
      <color rgb="FF34343C"/>
      <name val="Liberation Mono"/>
    </font>
    <font>
      <sz val="10"/>
      <name val="Liberation Sans"/>
    </font>
    <font>
      <sz val="10"/>
      <color rgb="FFF20008"/>
      <name val="Liberation Sans"/>
    </font>
    <font>
      <sz val="10"/>
      <color rgb="FFF20008"/>
      <name val="Liberation Mono"/>
    </font>
    <font>
      <sz val="10"/>
      <color rgb="FFF20008"/>
      <name val="Liberation Mono"/>
    </font>
    <font>
      <b/>
      <sz val="12"/>
      <color theme="1"/>
      <name val="Times New Roman"/>
      <family val="1"/>
      <charset val="204"/>
    </font>
    <font>
      <sz val="9"/>
      <color theme="1"/>
      <name val="Liberation Sans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Liberation Sans"/>
    </font>
    <font>
      <sz val="9"/>
      <color theme="1"/>
      <name val="Times New Roman"/>
      <family val="1"/>
      <charset val="204"/>
    </font>
    <font>
      <sz val="10"/>
      <color theme="1"/>
      <name val="Arial CYR"/>
    </font>
    <font>
      <sz val="10"/>
      <color rgb="FF000000"/>
      <name val="Arimo"/>
    </font>
  </fonts>
  <fills count="8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8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7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1" fillId="0" borderId="8" xfId="0" applyFont="1" applyBorder="1"/>
    <xf numFmtId="0" fontId="1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 vertical="top" wrapText="1"/>
    </xf>
    <xf numFmtId="0" fontId="6" fillId="2" borderId="10" xfId="0" applyFont="1" applyFill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0" xfId="0" applyFont="1" applyBorder="1"/>
    <xf numFmtId="0" fontId="1" fillId="0" borderId="12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3" xfId="0" applyFont="1" applyBorder="1"/>
    <xf numFmtId="0" fontId="3" fillId="0" borderId="8" xfId="0" applyFont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3" borderId="8" xfId="0" applyFont="1" applyFill="1" applyBorder="1"/>
    <xf numFmtId="0" fontId="1" fillId="3" borderId="5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9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0" fillId="0" borderId="9" xfId="0" applyBorder="1"/>
    <xf numFmtId="0" fontId="1" fillId="0" borderId="10" xfId="0" applyFont="1" applyBorder="1" applyAlignment="1">
      <alignment horizontal="left" wrapText="1"/>
    </xf>
    <xf numFmtId="0" fontId="4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5" fillId="0" borderId="5" xfId="0" applyFont="1" applyBorder="1" applyAlignment="1">
      <alignment horizontal="center" vertical="top" wrapText="1"/>
    </xf>
    <xf numFmtId="0" fontId="1" fillId="3" borderId="7" xfId="0" applyFont="1" applyFill="1" applyBorder="1" applyAlignment="1">
      <alignment horizontal="right"/>
    </xf>
    <xf numFmtId="0" fontId="3" fillId="0" borderId="14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4" borderId="8" xfId="0" applyFont="1" applyFill="1" applyBorder="1" applyAlignment="1">
      <alignment horizontal="left"/>
    </xf>
    <xf numFmtId="0" fontId="1" fillId="4" borderId="8" xfId="0" applyFont="1" applyFill="1" applyBorder="1"/>
    <xf numFmtId="0" fontId="1" fillId="4" borderId="5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1" fillId="2" borderId="11" xfId="0" applyFont="1" applyFill="1" applyBorder="1" applyAlignment="1">
      <alignment horizontal="left"/>
    </xf>
    <xf numFmtId="0" fontId="5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7" fillId="0" borderId="11" xfId="0" applyFont="1" applyBorder="1" applyAlignment="1">
      <alignment horizontal="left" vertical="top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vertical="top" wrapText="1"/>
    </xf>
    <xf numFmtId="0" fontId="9" fillId="0" borderId="10" xfId="0" applyFont="1" applyBorder="1" applyAlignment="1">
      <alignment horizontal="center" vertical="top"/>
    </xf>
    <xf numFmtId="0" fontId="1" fillId="3" borderId="11" xfId="0" applyFont="1" applyFill="1" applyBorder="1" applyAlignment="1">
      <alignment horizontal="center"/>
    </xf>
    <xf numFmtId="0" fontId="9" fillId="0" borderId="11" xfId="0" applyFont="1" applyBorder="1" applyAlignment="1">
      <alignment vertical="top" wrapText="1"/>
    </xf>
    <xf numFmtId="0" fontId="9" fillId="0" borderId="10" xfId="0" applyFont="1" applyBorder="1" applyAlignment="1">
      <alignment horizontal="right" vertical="top"/>
    </xf>
    <xf numFmtId="0" fontId="1" fillId="0" borderId="10" xfId="0" applyFont="1" applyBorder="1" applyAlignment="1">
      <alignment horizontal="left" vertical="top"/>
    </xf>
    <xf numFmtId="0" fontId="1" fillId="0" borderId="10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 wrapText="1"/>
    </xf>
    <xf numFmtId="0" fontId="0" fillId="0" borderId="0" xfId="0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right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" fillId="3" borderId="11" xfId="0" applyFont="1" applyFill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0" fontId="11" fillId="0" borderId="10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left" wrapText="1"/>
    </xf>
    <xf numFmtId="0" fontId="10" fillId="2" borderId="10" xfId="0" applyFont="1" applyFill="1" applyBorder="1" applyAlignment="1">
      <alignment horizontal="left" wrapText="1"/>
    </xf>
    <xf numFmtId="0" fontId="10" fillId="0" borderId="10" xfId="0" applyFont="1" applyBorder="1" applyAlignment="1">
      <alignment horizontal="right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2" fontId="10" fillId="0" borderId="10" xfId="0" applyNumberFormat="1" applyFont="1" applyBorder="1" applyAlignment="1">
      <alignment horizontal="left" wrapText="1"/>
    </xf>
    <xf numFmtId="0" fontId="12" fillId="0" borderId="4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wrapText="1"/>
    </xf>
    <xf numFmtId="0" fontId="10" fillId="2" borderId="9" xfId="0" applyFont="1" applyFill="1" applyBorder="1" applyAlignment="1">
      <alignment horizontal="left" wrapText="1"/>
    </xf>
    <xf numFmtId="0" fontId="10" fillId="0" borderId="11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4" xfId="0" applyFont="1" applyBorder="1" applyAlignment="1">
      <alignment horizontal="left" wrapText="1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11" fillId="0" borderId="0" xfId="0" applyFont="1" applyAlignment="1">
      <alignment vertical="top"/>
    </xf>
    <xf numFmtId="0" fontId="15" fillId="0" borderId="10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center" vertical="top"/>
    </xf>
    <xf numFmtId="0" fontId="9" fillId="0" borderId="10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7" fillId="0" borderId="11" xfId="0" applyFont="1" applyBorder="1" applyAlignment="1">
      <alignment horizontal="center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center" vertical="top"/>
    </xf>
    <xf numFmtId="0" fontId="10" fillId="0" borderId="10" xfId="0" applyFont="1" applyBorder="1" applyAlignment="1">
      <alignment vertical="top" wrapText="1"/>
    </xf>
    <xf numFmtId="0" fontId="19" fillId="0" borderId="10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20" fillId="0" borderId="16" xfId="0" applyFont="1" applyBorder="1" applyAlignment="1">
      <alignment horizontal="right" vertical="top"/>
    </xf>
    <xf numFmtId="0" fontId="1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vertical="top"/>
    </xf>
    <xf numFmtId="0" fontId="10" fillId="0" borderId="19" xfId="0" applyFont="1" applyBorder="1" applyAlignment="1">
      <alignment horizontal="right" wrapText="1"/>
    </xf>
    <xf numFmtId="0" fontId="0" fillId="0" borderId="18" xfId="0" applyBorder="1"/>
    <xf numFmtId="0" fontId="21" fillId="0" borderId="10" xfId="0" applyFont="1" applyBorder="1" applyAlignment="1">
      <alignment horizontal="center" vertical="top"/>
    </xf>
    <xf numFmtId="0" fontId="22" fillId="5" borderId="27" xfId="0" applyFont="1" applyFill="1" applyBorder="1" applyAlignment="1">
      <alignment horizontal="center"/>
    </xf>
    <xf numFmtId="0" fontId="10" fillId="5" borderId="28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right"/>
    </xf>
    <xf numFmtId="0" fontId="10" fillId="0" borderId="29" xfId="0" applyFont="1" applyBorder="1"/>
    <xf numFmtId="0" fontId="22" fillId="0" borderId="30" xfId="0" applyFont="1" applyBorder="1" applyAlignment="1">
      <alignment horizontal="center" vertical="top"/>
    </xf>
    <xf numFmtId="0" fontId="23" fillId="0" borderId="31" xfId="0" applyFont="1" applyBorder="1"/>
    <xf numFmtId="0" fontId="22" fillId="0" borderId="32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1" fillId="2" borderId="19" xfId="0" applyFont="1" applyFill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3" fillId="0" borderId="34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/>
    </xf>
    <xf numFmtId="0" fontId="1" fillId="2" borderId="34" xfId="0" applyFont="1" applyFill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4" xfId="0" applyFont="1" applyBorder="1"/>
    <xf numFmtId="0" fontId="1" fillId="0" borderId="34" xfId="0" applyFont="1" applyBorder="1" applyAlignment="1">
      <alignment horizontal="center"/>
    </xf>
    <xf numFmtId="0" fontId="8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right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4" xfId="0" applyFont="1" applyBorder="1" applyAlignment="1">
      <alignment horizontal="right" vertical="center"/>
    </xf>
    <xf numFmtId="0" fontId="1" fillId="3" borderId="34" xfId="0" applyFont="1" applyFill="1" applyBorder="1" applyAlignment="1">
      <alignment horizontal="center"/>
    </xf>
    <xf numFmtId="0" fontId="10" fillId="0" borderId="38" xfId="0" applyFont="1" applyBorder="1" applyAlignment="1">
      <alignment vertical="top" wrapText="1"/>
    </xf>
    <xf numFmtId="0" fontId="9" fillId="0" borderId="34" xfId="0" applyFont="1" applyBorder="1" applyAlignment="1">
      <alignment horizontal="center" vertical="top"/>
    </xf>
    <xf numFmtId="0" fontId="0" fillId="0" borderId="18" xfId="0" applyBorder="1" applyAlignment="1">
      <alignment horizontal="right"/>
    </xf>
    <xf numFmtId="0" fontId="1" fillId="0" borderId="34" xfId="0" applyFont="1" applyBorder="1" applyAlignment="1">
      <alignment horizontal="right"/>
    </xf>
    <xf numFmtId="0" fontId="9" fillId="0" borderId="38" xfId="0" applyFont="1" applyBorder="1" applyAlignment="1">
      <alignment vertical="top" wrapText="1"/>
    </xf>
    <xf numFmtId="0" fontId="9" fillId="0" borderId="34" xfId="0" applyFont="1" applyBorder="1" applyAlignment="1">
      <alignment horizontal="right" vertical="top"/>
    </xf>
    <xf numFmtId="0" fontId="1" fillId="0" borderId="34" xfId="0" applyFont="1" applyBorder="1" applyAlignment="1">
      <alignment horizontal="left" vertical="top"/>
    </xf>
    <xf numFmtId="0" fontId="1" fillId="0" borderId="34" xfId="0" applyFont="1" applyBorder="1" applyAlignment="1">
      <alignment horizontal="right" vertical="top"/>
    </xf>
    <xf numFmtId="0" fontId="1" fillId="0" borderId="34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right" vertical="top" wrapText="1"/>
    </xf>
    <xf numFmtId="0" fontId="12" fillId="0" borderId="37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horizontal="right" vertical="center"/>
    </xf>
    <xf numFmtId="0" fontId="22" fillId="5" borderId="18" xfId="0" applyFont="1" applyFill="1" applyBorder="1" applyAlignment="1">
      <alignment horizontal="center"/>
    </xf>
    <xf numFmtId="0" fontId="12" fillId="0" borderId="17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right" vertical="center" wrapText="1"/>
    </xf>
    <xf numFmtId="0" fontId="12" fillId="0" borderId="34" xfId="0" applyFont="1" applyBorder="1" applyAlignment="1">
      <alignment horizontal="center" vertical="top" wrapText="1"/>
    </xf>
    <xf numFmtId="0" fontId="10" fillId="0" borderId="34" xfId="0" applyFont="1" applyBorder="1" applyAlignment="1">
      <alignment horizontal="left" wrapText="1"/>
    </xf>
    <xf numFmtId="0" fontId="10" fillId="2" borderId="34" xfId="0" applyFont="1" applyFill="1" applyBorder="1" applyAlignment="1">
      <alignment horizontal="left" wrapText="1"/>
    </xf>
    <xf numFmtId="0" fontId="10" fillId="0" borderId="34" xfId="0" applyFont="1" applyBorder="1" applyAlignment="1">
      <alignment horizontal="right" wrapText="1"/>
    </xf>
    <xf numFmtId="0" fontId="10" fillId="5" borderId="18" xfId="0" applyFont="1" applyFill="1" applyBorder="1" applyAlignment="1">
      <alignment horizontal="center" vertical="center"/>
    </xf>
    <xf numFmtId="2" fontId="10" fillId="0" borderId="34" xfId="0" applyNumberFormat="1" applyFont="1" applyBorder="1" applyAlignment="1">
      <alignment horizontal="left" wrapText="1"/>
    </xf>
    <xf numFmtId="0" fontId="20" fillId="0" borderId="18" xfId="0" applyFont="1" applyBorder="1" applyAlignment="1">
      <alignment horizontal="right" vertical="top"/>
    </xf>
    <xf numFmtId="0" fontId="20" fillId="0" borderId="40" xfId="0" applyFont="1" applyBorder="1" applyAlignment="1">
      <alignment horizontal="right" vertical="top"/>
    </xf>
    <xf numFmtId="3" fontId="1" fillId="0" borderId="34" xfId="0" applyNumberFormat="1" applyFont="1" applyBorder="1" applyAlignment="1">
      <alignment horizontal="left" vertical="top"/>
    </xf>
    <xf numFmtId="0" fontId="24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0" fontId="22" fillId="5" borderId="41" xfId="0" applyFont="1" applyFill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22" fillId="0" borderId="43" xfId="0" applyFont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22" fillId="0" borderId="45" xfId="0" applyFont="1" applyBorder="1" applyAlignment="1">
      <alignment horizontal="center"/>
    </xf>
    <xf numFmtId="0" fontId="22" fillId="0" borderId="46" xfId="0" applyFont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2" fillId="6" borderId="49" xfId="0" applyFont="1" applyFill="1" applyBorder="1" applyAlignment="1">
      <alignment horizontal="center"/>
    </xf>
    <xf numFmtId="0" fontId="10" fillId="5" borderId="50" xfId="0" applyFont="1" applyFill="1" applyBorder="1" applyAlignment="1">
      <alignment horizontal="center" vertical="center"/>
    </xf>
    <xf numFmtId="0" fontId="22" fillId="0" borderId="51" xfId="0" applyFont="1" applyBorder="1" applyAlignment="1">
      <alignment horizontal="center" vertical="top"/>
    </xf>
    <xf numFmtId="0" fontId="29" fillId="0" borderId="31" xfId="0" applyFont="1" applyBorder="1"/>
    <xf numFmtId="0" fontId="22" fillId="0" borderId="52" xfId="0" applyFont="1" applyBorder="1" applyAlignment="1">
      <alignment horizontal="center" vertical="top"/>
    </xf>
    <xf numFmtId="0" fontId="30" fillId="0" borderId="31" xfId="0" applyFont="1" applyBorder="1"/>
    <xf numFmtId="164" fontId="0" fillId="0" borderId="0" xfId="0" applyNumberFormat="1" applyAlignment="1">
      <alignment horizontal="left"/>
    </xf>
    <xf numFmtId="0" fontId="1" fillId="3" borderId="35" xfId="0" applyFont="1" applyFill="1" applyBorder="1" applyAlignment="1">
      <alignment horizontal="left"/>
    </xf>
    <xf numFmtId="0" fontId="31" fillId="0" borderId="18" xfId="0" applyFont="1" applyBorder="1" applyAlignment="1">
      <alignment horizontal="right"/>
    </xf>
    <xf numFmtId="0" fontId="32" fillId="6" borderId="18" xfId="0" applyFont="1" applyFill="1" applyBorder="1" applyAlignment="1">
      <alignment horizontal="center"/>
    </xf>
    <xf numFmtId="0" fontId="0" fillId="6" borderId="18" xfId="0" applyFill="1" applyBorder="1" applyAlignment="1">
      <alignment horizontal="right"/>
    </xf>
    <xf numFmtId="0" fontId="9" fillId="6" borderId="34" xfId="0" applyFont="1" applyFill="1" applyBorder="1" applyAlignment="1">
      <alignment horizontal="center" vertical="top"/>
    </xf>
    <xf numFmtId="0" fontId="11" fillId="6" borderId="34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 wrapText="1"/>
    </xf>
    <xf numFmtId="0" fontId="12" fillId="0" borderId="38" xfId="0" applyFont="1" applyBorder="1" applyAlignment="1">
      <alignment vertical="center" wrapText="1"/>
    </xf>
    <xf numFmtId="0" fontId="22" fillId="0" borderId="40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0" fontId="11" fillId="6" borderId="34" xfId="0" applyFont="1" applyFill="1" applyBorder="1" applyAlignment="1">
      <alignment horizontal="left" vertical="center" wrapText="1"/>
    </xf>
    <xf numFmtId="0" fontId="32" fillId="6" borderId="18" xfId="0" applyFont="1" applyFill="1" applyBorder="1" applyAlignment="1">
      <alignment horizontal="left"/>
    </xf>
    <xf numFmtId="0" fontId="9" fillId="0" borderId="34" xfId="0" applyFont="1" applyBorder="1" applyAlignment="1">
      <alignment horizontal="left" vertical="top"/>
    </xf>
    <xf numFmtId="0" fontId="9" fillId="6" borderId="34" xfId="0" applyFont="1" applyFill="1" applyBorder="1" applyAlignment="1">
      <alignment horizontal="left" vertical="top"/>
    </xf>
    <xf numFmtId="0" fontId="0" fillId="6" borderId="18" xfId="0" applyFill="1" applyBorder="1" applyAlignment="1">
      <alignment horizontal="left"/>
    </xf>
    <xf numFmtId="0" fontId="0" fillId="0" borderId="55" xfId="0" applyBorder="1" applyAlignment="1">
      <alignment horizontal="left"/>
    </xf>
    <xf numFmtId="0" fontId="5" fillId="0" borderId="34" xfId="0" applyFont="1" applyBorder="1" applyAlignment="1">
      <alignment horizontal="left" vertical="top" wrapText="1"/>
    </xf>
    <xf numFmtId="0" fontId="1" fillId="0" borderId="56" xfId="0" applyFont="1" applyBorder="1" applyAlignment="1">
      <alignment horizontal="center" vertical="top" wrapText="1"/>
    </xf>
    <xf numFmtId="0" fontId="1" fillId="0" borderId="57" xfId="0" applyFont="1" applyBorder="1" applyAlignment="1">
      <alignment horizontal="center" vertical="top" wrapText="1"/>
    </xf>
    <xf numFmtId="0" fontId="0" fillId="0" borderId="58" xfId="0" applyBorder="1"/>
    <xf numFmtId="0" fontId="0" fillId="0" borderId="59" xfId="0" applyBorder="1"/>
    <xf numFmtId="0" fontId="8" fillId="0" borderId="6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right" vertical="center" wrapText="1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right" vertical="center"/>
    </xf>
    <xf numFmtId="0" fontId="1" fillId="0" borderId="60" xfId="0" applyFont="1" applyBorder="1" applyAlignment="1">
      <alignment horizontal="left"/>
    </xf>
    <xf numFmtId="0" fontId="1" fillId="0" borderId="61" xfId="0" applyFont="1" applyBorder="1" applyAlignment="1">
      <alignment horizontal="right"/>
    </xf>
    <xf numFmtId="0" fontId="9" fillId="0" borderId="60" xfId="0" applyFont="1" applyBorder="1" applyAlignment="1">
      <alignment horizontal="center" vertical="top"/>
    </xf>
    <xf numFmtId="0" fontId="9" fillId="0" borderId="61" xfId="0" applyFont="1" applyBorder="1" applyAlignment="1">
      <alignment horizontal="right" vertical="top"/>
    </xf>
    <xf numFmtId="0" fontId="1" fillId="0" borderId="60" xfId="0" applyFont="1" applyBorder="1" applyAlignment="1">
      <alignment horizontal="left" vertical="top"/>
    </xf>
    <xf numFmtId="0" fontId="1" fillId="0" borderId="61" xfId="0" applyFont="1" applyBorder="1" applyAlignment="1">
      <alignment horizontal="right" vertical="top"/>
    </xf>
    <xf numFmtId="0" fontId="1" fillId="2" borderId="60" xfId="0" applyFont="1" applyFill="1" applyBorder="1" applyAlignment="1">
      <alignment horizontal="left"/>
    </xf>
    <xf numFmtId="0" fontId="1" fillId="0" borderId="61" xfId="0" applyFont="1" applyBorder="1" applyAlignment="1">
      <alignment horizontal="right" vertical="top" wrapText="1"/>
    </xf>
    <xf numFmtId="0" fontId="0" fillId="0" borderId="55" xfId="0" applyBorder="1" applyAlignment="1">
      <alignment horizontal="left" wrapText="1"/>
    </xf>
    <xf numFmtId="0" fontId="1" fillId="0" borderId="19" xfId="0" applyFont="1" applyBorder="1" applyAlignment="1">
      <alignment horizontal="left"/>
    </xf>
    <xf numFmtId="0" fontId="1" fillId="0" borderId="19" xfId="0" applyFont="1" applyBorder="1" applyAlignment="1">
      <alignment horizontal="right"/>
    </xf>
    <xf numFmtId="0" fontId="1" fillId="0" borderId="62" xfId="0" applyFont="1" applyBorder="1" applyAlignment="1">
      <alignment horizontal="left"/>
    </xf>
    <xf numFmtId="0" fontId="1" fillId="0" borderId="63" xfId="0" applyFont="1" applyBorder="1" applyAlignment="1">
      <alignment horizontal="center"/>
    </xf>
    <xf numFmtId="0" fontId="1" fillId="3" borderId="34" xfId="0" applyFont="1" applyFill="1" applyBorder="1" applyAlignment="1">
      <alignment horizontal="right"/>
    </xf>
    <xf numFmtId="0" fontId="1" fillId="3" borderId="64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65" xfId="0" applyBorder="1"/>
    <xf numFmtId="0" fontId="1" fillId="0" borderId="66" xfId="0" applyFont="1" applyBorder="1" applyAlignment="1">
      <alignment horizontal="left"/>
    </xf>
    <xf numFmtId="0" fontId="1" fillId="0" borderId="67" xfId="0" applyFont="1" applyBorder="1" applyAlignment="1">
      <alignment horizontal="left"/>
    </xf>
    <xf numFmtId="0" fontId="0" fillId="0" borderId="68" xfId="0" applyBorder="1" applyAlignment="1">
      <alignment horizontal="left"/>
    </xf>
    <xf numFmtId="0" fontId="0" fillId="0" borderId="69" xfId="0" applyBorder="1" applyAlignment="1">
      <alignment horizontal="left"/>
    </xf>
    <xf numFmtId="0" fontId="10" fillId="0" borderId="18" xfId="0" applyFont="1" applyBorder="1" applyAlignment="1">
      <alignment horizontal="left"/>
    </xf>
    <xf numFmtId="0" fontId="14" fillId="0" borderId="19" xfId="0" applyFont="1" applyBorder="1" applyAlignment="1">
      <alignment horizontal="center" vertical="top"/>
    </xf>
    <xf numFmtId="0" fontId="16" fillId="0" borderId="19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/>
    </xf>
    <xf numFmtId="0" fontId="18" fillId="0" borderId="17" xfId="0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33" fillId="0" borderId="18" xfId="0" applyFont="1" applyBorder="1" applyAlignment="1">
      <alignment horizontal="center" vertical="top"/>
    </xf>
    <xf numFmtId="0" fontId="12" fillId="0" borderId="71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0" fillId="0" borderId="34" xfId="0" applyBorder="1"/>
    <xf numFmtId="0" fontId="1" fillId="0" borderId="34" xfId="0" applyFont="1" applyBorder="1" applyAlignment="1">
      <alignment horizontal="left" wrapText="1"/>
    </xf>
    <xf numFmtId="0" fontId="4" fillId="0" borderId="34" xfId="0" applyFont="1" applyBorder="1" applyAlignment="1">
      <alignment horizontal="center"/>
    </xf>
    <xf numFmtId="0" fontId="22" fillId="5" borderId="75" xfId="0" applyFont="1" applyFill="1" applyBorder="1" applyAlignment="1">
      <alignment horizontal="center"/>
    </xf>
    <xf numFmtId="0" fontId="4" fillId="0" borderId="3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top"/>
    </xf>
    <xf numFmtId="0" fontId="22" fillId="0" borderId="39" xfId="0" applyFont="1" applyBorder="1" applyAlignment="1">
      <alignment horizontal="center"/>
    </xf>
    <xf numFmtId="0" fontId="34" fillId="0" borderId="34" xfId="0" applyFont="1" applyBorder="1" applyAlignment="1">
      <alignment horizontal="right"/>
    </xf>
    <xf numFmtId="0" fontId="11" fillId="0" borderId="71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/>
    </xf>
    <xf numFmtId="0" fontId="10" fillId="0" borderId="71" xfId="0" applyFont="1" applyBorder="1" applyAlignment="1">
      <alignment horizontal="center"/>
    </xf>
    <xf numFmtId="0" fontId="12" fillId="0" borderId="77" xfId="0" applyFont="1" applyBorder="1" applyAlignment="1">
      <alignment horizontal="left" vertical="center"/>
    </xf>
    <xf numFmtId="0" fontId="1" fillId="2" borderId="34" xfId="0" applyFont="1" applyFill="1" applyBorder="1" applyAlignment="1">
      <alignment horizontal="right"/>
    </xf>
    <xf numFmtId="0" fontId="37" fillId="0" borderId="71" xfId="0" applyFont="1" applyBorder="1" applyAlignment="1">
      <alignment horizontal="right"/>
    </xf>
    <xf numFmtId="0" fontId="36" fillId="0" borderId="76" xfId="0" applyFont="1" applyBorder="1" applyAlignment="1">
      <alignment horizontal="right"/>
    </xf>
    <xf numFmtId="0" fontId="36" fillId="0" borderId="71" xfId="0" applyFont="1" applyBorder="1" applyAlignment="1">
      <alignment horizontal="right"/>
    </xf>
    <xf numFmtId="0" fontId="35" fillId="0" borderId="71" xfId="0" applyFont="1" applyBorder="1" applyAlignment="1">
      <alignment horizontal="right"/>
    </xf>
    <xf numFmtId="0" fontId="2" fillId="0" borderId="34" xfId="0" applyFont="1" applyBorder="1" applyAlignment="1">
      <alignment horizontal="center"/>
    </xf>
    <xf numFmtId="0" fontId="11" fillId="0" borderId="34" xfId="0" applyFont="1" applyBorder="1" applyAlignment="1">
      <alignment horizontal="center" vertical="top"/>
    </xf>
    <xf numFmtId="3" fontId="11" fillId="0" borderId="34" xfId="0" applyNumberFormat="1" applyFont="1" applyBorder="1" applyAlignment="1">
      <alignment horizontal="center" vertical="top"/>
    </xf>
    <xf numFmtId="0" fontId="11" fillId="0" borderId="34" xfId="0" applyFont="1" applyBorder="1" applyAlignment="1">
      <alignment horizontal="center" vertical="center"/>
    </xf>
    <xf numFmtId="0" fontId="38" fillId="0" borderId="0" xfId="0" applyFont="1"/>
    <xf numFmtId="0" fontId="39" fillId="0" borderId="71" xfId="0" applyFont="1" applyBorder="1" applyAlignment="1">
      <alignment horizontal="right"/>
    </xf>
    <xf numFmtId="0" fontId="6" fillId="0" borderId="34" xfId="0" applyFont="1" applyBorder="1" applyAlignment="1">
      <alignment horizontal="right"/>
    </xf>
    <xf numFmtId="0" fontId="40" fillId="0" borderId="71" xfId="0" applyFont="1" applyBorder="1" applyAlignment="1">
      <alignment horizontal="right"/>
    </xf>
    <xf numFmtId="0" fontId="9" fillId="6" borderId="60" xfId="0" applyFont="1" applyFill="1" applyBorder="1" applyAlignment="1">
      <alignment horizontal="center" vertical="top"/>
    </xf>
    <xf numFmtId="0" fontId="1" fillId="6" borderId="60" xfId="0" applyFont="1" applyFill="1" applyBorder="1" applyAlignment="1">
      <alignment horizontal="left"/>
    </xf>
    <xf numFmtId="0" fontId="0" fillId="0" borderId="78" xfId="0" applyBorder="1"/>
    <xf numFmtId="0" fontId="12" fillId="0" borderId="33" xfId="0" applyFont="1" applyBorder="1" applyAlignment="1">
      <alignment horizontal="center" vertical="top" wrapText="1"/>
    </xf>
    <xf numFmtId="0" fontId="0" fillId="0" borderId="79" xfId="0" applyBorder="1"/>
    <xf numFmtId="0" fontId="0" fillId="0" borderId="32" xfId="0" applyBorder="1" applyAlignment="1">
      <alignment horizontal="center" vertical="center" wrapText="1"/>
    </xf>
    <xf numFmtId="0" fontId="41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top" wrapText="1"/>
    </xf>
    <xf numFmtId="0" fontId="0" fillId="0" borderId="82" xfId="0" applyBorder="1" applyAlignment="1">
      <alignment horizontal="center" vertical="top" wrapText="1"/>
    </xf>
    <xf numFmtId="0" fontId="0" fillId="0" borderId="32" xfId="0" applyBorder="1" applyAlignment="1">
      <alignment horizontal="left" vertical="top" wrapText="1"/>
    </xf>
    <xf numFmtId="0" fontId="0" fillId="0" borderId="83" xfId="0" applyBorder="1" applyAlignment="1">
      <alignment horizontal="center" vertical="top" wrapText="1"/>
    </xf>
    <xf numFmtId="0" fontId="0" fillId="0" borderId="32" xfId="0" applyBorder="1" applyAlignment="1">
      <alignment vertical="center" wrapText="1"/>
    </xf>
    <xf numFmtId="0" fontId="0" fillId="0" borderId="82" xfId="0" applyBorder="1" applyAlignment="1">
      <alignment vertical="center" wrapText="1"/>
    </xf>
    <xf numFmtId="0" fontId="0" fillId="0" borderId="32" xfId="0" applyBorder="1" applyAlignment="1">
      <alignment horizontal="left" vertical="center" wrapText="1"/>
    </xf>
    <xf numFmtId="0" fontId="0" fillId="0" borderId="83" xfId="0" applyBorder="1" applyAlignment="1">
      <alignment vertical="center" wrapText="1"/>
    </xf>
    <xf numFmtId="0" fontId="41" fillId="0" borderId="81" xfId="0" applyFont="1" applyBorder="1" applyAlignment="1">
      <alignment horizontal="center" vertical="center" wrapText="1"/>
    </xf>
    <xf numFmtId="0" fontId="41" fillId="0" borderId="82" xfId="0" applyFont="1" applyBorder="1" applyAlignment="1">
      <alignment horizontal="center" vertical="center" wrapText="1"/>
    </xf>
    <xf numFmtId="0" fontId="41" fillId="0" borderId="83" xfId="0" applyFont="1" applyBorder="1" applyAlignment="1">
      <alignment horizontal="right" vertical="center" wrapText="1"/>
    </xf>
    <xf numFmtId="0" fontId="44" fillId="0" borderId="81" xfId="0" applyFont="1" applyBorder="1" applyAlignment="1">
      <alignment horizontal="center" vertical="center" wrapText="1"/>
    </xf>
    <xf numFmtId="0" fontId="44" fillId="0" borderId="32" xfId="0" applyFont="1" applyBorder="1" applyAlignment="1">
      <alignment horizontal="center" vertical="center" wrapText="1"/>
    </xf>
    <xf numFmtId="0" fontId="43" fillId="0" borderId="32" xfId="0" applyFont="1" applyBorder="1" applyAlignment="1">
      <alignment horizontal="center" vertical="center" wrapText="1"/>
    </xf>
    <xf numFmtId="0" fontId="44" fillId="0" borderId="82" xfId="0" applyFont="1" applyBorder="1" applyAlignment="1">
      <alignment horizontal="center" vertical="center" wrapText="1"/>
    </xf>
    <xf numFmtId="0" fontId="0" fillId="0" borderId="83" xfId="0" applyBorder="1" applyAlignment="1">
      <alignment horizontal="right" vertical="center" wrapText="1"/>
    </xf>
    <xf numFmtId="0" fontId="44" fillId="0" borderId="83" xfId="0" applyFont="1" applyBorder="1" applyAlignment="1">
      <alignment horizontal="right" vertical="center" wrapText="1"/>
    </xf>
    <xf numFmtId="0" fontId="0" fillId="7" borderId="32" xfId="0" applyFill="1" applyBorder="1" applyAlignment="1">
      <alignment horizontal="center" vertical="center" wrapText="1"/>
    </xf>
    <xf numFmtId="0" fontId="46" fillId="0" borderId="81" xfId="0" applyFont="1" applyBorder="1" applyAlignment="1">
      <alignment vertical="top" wrapText="1"/>
    </xf>
    <xf numFmtId="0" fontId="44" fillId="0" borderId="32" xfId="0" applyFont="1" applyBorder="1" applyAlignment="1">
      <alignment horizontal="center" vertical="top" wrapText="1"/>
    </xf>
    <xf numFmtId="0" fontId="0" fillId="0" borderId="32" xfId="0" applyBorder="1" applyAlignment="1">
      <alignment horizontal="right" vertical="center" wrapText="1"/>
    </xf>
    <xf numFmtId="0" fontId="47" fillId="0" borderId="32" xfId="0" applyFont="1" applyBorder="1" applyAlignment="1">
      <alignment horizontal="center" vertical="center" wrapText="1"/>
    </xf>
    <xf numFmtId="0" fontId="0" fillId="7" borderId="32" xfId="0" applyFill="1" applyBorder="1" applyAlignment="1">
      <alignment horizontal="left" vertical="center" wrapText="1"/>
    </xf>
    <xf numFmtId="0" fontId="44" fillId="0" borderId="81" xfId="0" applyFont="1" applyBorder="1" applyAlignment="1">
      <alignment vertical="top" wrapText="1"/>
    </xf>
    <xf numFmtId="0" fontId="45" fillId="0" borderId="32" xfId="0" applyFont="1" applyBorder="1" applyAlignment="1">
      <alignment horizontal="center" vertical="center" wrapText="1"/>
    </xf>
    <xf numFmtId="0" fontId="44" fillId="0" borderId="32" xfId="0" applyFont="1" applyBorder="1" applyAlignment="1">
      <alignment horizontal="left" vertical="top" wrapText="1"/>
    </xf>
    <xf numFmtId="0" fontId="0" fillId="0" borderId="83" xfId="0" applyBorder="1" applyAlignment="1">
      <alignment horizontal="right" vertical="top" wrapText="1"/>
    </xf>
    <xf numFmtId="0" fontId="44" fillId="0" borderId="83" xfId="0" applyFont="1" applyBorder="1" applyAlignment="1">
      <alignment horizontal="right" vertical="top" wrapText="1"/>
    </xf>
    <xf numFmtId="0" fontId="43" fillId="0" borderId="32" xfId="0" applyFont="1" applyBorder="1" applyAlignment="1">
      <alignment horizontal="center" vertical="top" wrapText="1"/>
    </xf>
    <xf numFmtId="0" fontId="44" fillId="0" borderId="82" xfId="0" applyFont="1" applyBorder="1" applyAlignment="1">
      <alignment horizontal="center" vertical="top" wrapText="1"/>
    </xf>
    <xf numFmtId="0" fontId="0" fillId="0" borderId="82" xfId="0" applyBorder="1" applyAlignment="1">
      <alignment horizontal="left" vertical="top" wrapText="1"/>
    </xf>
    <xf numFmtId="0" fontId="0" fillId="0" borderId="8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76" xfId="0" applyFont="1" applyBorder="1" applyAlignment="1">
      <alignment horizontal="center" vertical="top"/>
    </xf>
    <xf numFmtId="3" fontId="1" fillId="0" borderId="76" xfId="0" applyNumberFormat="1" applyFont="1" applyBorder="1" applyAlignment="1">
      <alignment horizontal="left" vertical="top"/>
    </xf>
    <xf numFmtId="0" fontId="1" fillId="0" borderId="76" xfId="0" applyFont="1" applyBorder="1" applyAlignment="1">
      <alignment horizontal="left" vertical="top"/>
    </xf>
    <xf numFmtId="0" fontId="1" fillId="0" borderId="76" xfId="0" applyFont="1" applyBorder="1" applyAlignment="1">
      <alignment horizontal="left"/>
    </xf>
    <xf numFmtId="0" fontId="0" fillId="0" borderId="76" xfId="0" applyBorder="1" applyAlignment="1">
      <alignment horizontal="left"/>
    </xf>
    <xf numFmtId="0" fontId="0" fillId="0" borderId="76" xfId="0" applyBorder="1" applyAlignment="1">
      <alignment horizontal="right"/>
    </xf>
    <xf numFmtId="0" fontId="1" fillId="0" borderId="76" xfId="0" applyFont="1" applyBorder="1" applyAlignment="1">
      <alignment horizontal="right"/>
    </xf>
    <xf numFmtId="0" fontId="22" fillId="0" borderId="76" xfId="0" applyFont="1" applyBorder="1" applyAlignment="1">
      <alignment horizontal="center"/>
    </xf>
    <xf numFmtId="0" fontId="42" fillId="0" borderId="83" xfId="0" applyFont="1" applyBorder="1" applyAlignment="1">
      <alignment horizontal="left" vertical="top" wrapText="1"/>
    </xf>
    <xf numFmtId="0" fontId="0" fillId="0" borderId="83" xfId="0" applyBorder="1" applyAlignment="1">
      <alignment horizontal="left" vertical="center" wrapText="1"/>
    </xf>
    <xf numFmtId="0" fontId="43" fillId="7" borderId="83" xfId="0" applyFont="1" applyFill="1" applyBorder="1" applyAlignment="1">
      <alignment horizontal="left" vertical="center" wrapText="1"/>
    </xf>
    <xf numFmtId="0" fontId="45" fillId="7" borderId="83" xfId="0" applyFont="1" applyFill="1" applyBorder="1" applyAlignment="1">
      <alignment horizontal="left" vertical="center" wrapText="1"/>
    </xf>
    <xf numFmtId="0" fontId="0" fillId="0" borderId="81" xfId="0" applyBorder="1" applyAlignment="1">
      <alignment horizontal="left" vertical="center" wrapText="1"/>
    </xf>
    <xf numFmtId="0" fontId="41" fillId="0" borderId="64" xfId="0" applyFont="1" applyBorder="1" applyAlignment="1">
      <alignment horizontal="center" vertical="center" wrapText="1"/>
    </xf>
    <xf numFmtId="0" fontId="44" fillId="0" borderId="64" xfId="0" applyFont="1" applyBorder="1" applyAlignment="1">
      <alignment horizontal="center" vertical="center" wrapText="1"/>
    </xf>
    <xf numFmtId="0" fontId="44" fillId="0" borderId="83" xfId="0" applyFont="1" applyBorder="1" applyAlignment="1">
      <alignment horizontal="left" vertical="top" wrapText="1"/>
    </xf>
    <xf numFmtId="0" fontId="0" fillId="7" borderId="80" xfId="0" applyFill="1" applyBorder="1" applyAlignment="1">
      <alignment horizontal="left" vertical="center" wrapText="1"/>
    </xf>
    <xf numFmtId="0" fontId="0" fillId="7" borderId="81" xfId="0" applyFill="1" applyBorder="1" applyAlignment="1">
      <alignment horizontal="left" vertical="center" wrapText="1"/>
    </xf>
    <xf numFmtId="0" fontId="44" fillId="7" borderId="64" xfId="0" applyFont="1" applyFill="1" applyBorder="1" applyAlignment="1">
      <alignment horizontal="center" vertical="top" wrapText="1"/>
    </xf>
    <xf numFmtId="0" fontId="0" fillId="0" borderId="83" xfId="0" applyBorder="1" applyAlignment="1">
      <alignment horizontal="left" vertical="top" wrapText="1"/>
    </xf>
    <xf numFmtId="0" fontId="44" fillId="7" borderId="83" xfId="0" applyFont="1" applyFill="1" applyBorder="1" applyAlignment="1">
      <alignment horizontal="left" vertical="top" wrapText="1"/>
    </xf>
    <xf numFmtId="0" fontId="0" fillId="7" borderId="83" xfId="0" applyFill="1" applyBorder="1" applyAlignment="1">
      <alignment horizontal="right" vertical="center" wrapText="1"/>
    </xf>
    <xf numFmtId="0" fontId="44" fillId="7" borderId="84" xfId="0" applyFont="1" applyFill="1" applyBorder="1" applyAlignment="1">
      <alignment horizontal="center" vertical="top" wrapText="1"/>
    </xf>
    <xf numFmtId="0" fontId="0" fillId="7" borderId="64" xfId="0" applyFill="1" applyBorder="1" applyAlignment="1">
      <alignment horizontal="left" vertical="center" wrapText="1"/>
    </xf>
    <xf numFmtId="0" fontId="44" fillId="0" borderId="64" xfId="0" applyFont="1" applyBorder="1" applyAlignment="1">
      <alignment horizontal="center" vertical="top" wrapText="1"/>
    </xf>
    <xf numFmtId="0" fontId="0" fillId="0" borderId="64" xfId="0" applyBorder="1" applyAlignment="1">
      <alignment horizontal="left" vertical="top" wrapText="1"/>
    </xf>
    <xf numFmtId="0" fontId="0" fillId="0" borderId="64" xfId="0" applyBorder="1" applyAlignment="1">
      <alignment horizontal="left" vertical="center" wrapText="1"/>
    </xf>
    <xf numFmtId="0" fontId="48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left" vertical="top" wrapText="1"/>
    </xf>
    <xf numFmtId="0" fontId="41" fillId="0" borderId="80" xfId="0" applyFont="1" applyBorder="1" applyAlignment="1">
      <alignment horizontal="center" vertical="center" wrapText="1"/>
    </xf>
    <xf numFmtId="0" fontId="41" fillId="0" borderId="81" xfId="0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top" wrapText="1"/>
    </xf>
    <xf numFmtId="0" fontId="0" fillId="0" borderId="70" xfId="0" applyBorder="1" applyAlignment="1">
      <alignment horizontal="center" vertical="top" wrapText="1"/>
    </xf>
    <xf numFmtId="0" fontId="48" fillId="0" borderId="76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68" xfId="0" applyFont="1" applyBorder="1" applyAlignment="1">
      <alignment horizontal="center" vertical="top" wrapText="1"/>
    </xf>
    <xf numFmtId="0" fontId="1" fillId="0" borderId="7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left"/>
    </xf>
    <xf numFmtId="0" fontId="0" fillId="0" borderId="77" xfId="0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3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72" xfId="0" applyFont="1" applyBorder="1" applyAlignment="1">
      <alignment horizontal="left" vertical="top" wrapText="1"/>
    </xf>
    <xf numFmtId="0" fontId="1" fillId="0" borderId="73" xfId="0" applyFont="1" applyBorder="1" applyAlignment="1">
      <alignment horizontal="left" vertical="top" wrapText="1"/>
    </xf>
    <xf numFmtId="0" fontId="1" fillId="0" borderId="7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left" vertical="top" wrapText="1"/>
    </xf>
    <xf numFmtId="0" fontId="11" fillId="0" borderId="53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left" vertical="top" wrapText="1"/>
    </xf>
    <xf numFmtId="0" fontId="12" fillId="0" borderId="5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3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center" vertical="top" wrapText="1"/>
    </xf>
    <xf numFmtId="0" fontId="12" fillId="0" borderId="3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top" wrapText="1"/>
    </xf>
    <xf numFmtId="0" fontId="12" fillId="0" borderId="68" xfId="0" applyFont="1" applyBorder="1" applyAlignment="1">
      <alignment horizontal="center" vertical="top" wrapText="1"/>
    </xf>
    <xf numFmtId="0" fontId="12" fillId="0" borderId="70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12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0"/>
  <sheetViews>
    <sheetView workbookViewId="0"/>
  </sheetViews>
  <sheetFormatPr defaultColWidth="10.42578125" defaultRowHeight="12.75"/>
  <cols>
    <col min="3" max="3" width="13.7109375" customWidth="1"/>
    <col min="11" max="11" width="28.42578125" customWidth="1"/>
  </cols>
  <sheetData>
    <row r="1" spans="1:14">
      <c r="A1" s="1"/>
      <c r="B1" s="2" t="s">
        <v>0</v>
      </c>
      <c r="C1" s="1"/>
      <c r="D1" s="1"/>
      <c r="E1" s="3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3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1</v>
      </c>
      <c r="B3" s="405"/>
      <c r="C3" s="413"/>
      <c r="D3" s="162" t="s">
        <v>2</v>
      </c>
      <c r="E3" s="163" t="s">
        <v>3</v>
      </c>
      <c r="F3" s="164" t="s">
        <v>4</v>
      </c>
      <c r="G3" s="164" t="s">
        <v>5</v>
      </c>
      <c r="H3" s="164" t="s">
        <v>6</v>
      </c>
      <c r="I3" s="164" t="s">
        <v>7</v>
      </c>
      <c r="J3" s="164" t="s">
        <v>8</v>
      </c>
      <c r="K3" s="165" t="s">
        <v>9</v>
      </c>
      <c r="L3" s="164" t="s">
        <v>10</v>
      </c>
      <c r="M3" s="164" t="s">
        <v>11</v>
      </c>
      <c r="N3" s="164" t="s">
        <v>12</v>
      </c>
    </row>
    <row r="4" spans="1:14">
      <c r="A4" s="407"/>
      <c r="B4" s="408"/>
      <c r="C4" s="41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14" ht="23.25" customHeight="1">
      <c r="A5" s="395" t="s">
        <v>13</v>
      </c>
      <c r="B5" s="396"/>
      <c r="C5" s="415"/>
      <c r="D5" s="166"/>
      <c r="E5" s="163"/>
      <c r="F5" s="167">
        <v>470</v>
      </c>
      <c r="G5" s="168">
        <v>115</v>
      </c>
      <c r="H5" s="168">
        <v>418</v>
      </c>
      <c r="I5" s="168">
        <v>410</v>
      </c>
      <c r="J5" s="168">
        <v>108</v>
      </c>
      <c r="K5" s="168">
        <v>605</v>
      </c>
      <c r="L5" s="169">
        <v>405</v>
      </c>
      <c r="M5" s="170">
        <v>70</v>
      </c>
      <c r="N5" s="168">
        <v>755</v>
      </c>
    </row>
    <row r="6" spans="1:14" ht="28.5" customHeight="1">
      <c r="A6" s="392" t="s">
        <v>14</v>
      </c>
      <c r="B6" s="393"/>
      <c r="C6" s="394"/>
      <c r="D6" s="13"/>
      <c r="E6" s="14"/>
      <c r="F6" s="15">
        <v>577</v>
      </c>
      <c r="G6" s="16">
        <v>154</v>
      </c>
      <c r="H6" s="16">
        <v>464</v>
      </c>
      <c r="I6" s="16">
        <v>517</v>
      </c>
      <c r="J6" s="16">
        <v>109</v>
      </c>
      <c r="K6" s="16">
        <v>672</v>
      </c>
      <c r="L6" s="17">
        <v>419</v>
      </c>
      <c r="M6" s="18">
        <v>71</v>
      </c>
      <c r="N6" s="16">
        <v>797</v>
      </c>
    </row>
    <row r="7" spans="1:14" ht="26.25" customHeight="1">
      <c r="A7" s="410" t="s">
        <v>15</v>
      </c>
      <c r="B7" s="411"/>
      <c r="C7" s="412"/>
      <c r="D7" s="19"/>
      <c r="E7" s="14"/>
      <c r="F7" s="20">
        <v>440</v>
      </c>
      <c r="G7" s="21">
        <v>154</v>
      </c>
      <c r="H7" s="21">
        <v>172</v>
      </c>
      <c r="I7" s="21">
        <v>444</v>
      </c>
      <c r="J7" s="21">
        <v>40</v>
      </c>
      <c r="K7" s="21">
        <v>340</v>
      </c>
      <c r="L7" s="22">
        <v>153</v>
      </c>
      <c r="M7" s="213">
        <v>4</v>
      </c>
      <c r="N7" s="21">
        <v>387</v>
      </c>
    </row>
    <row r="8" spans="1:14" ht="36" customHeight="1">
      <c r="A8" s="392" t="s">
        <v>16</v>
      </c>
      <c r="B8" s="393"/>
      <c r="C8" s="394"/>
      <c r="D8" s="13"/>
      <c r="E8" s="14"/>
      <c r="F8" s="15">
        <v>474</v>
      </c>
      <c r="G8" s="16">
        <v>115</v>
      </c>
      <c r="H8" s="16">
        <v>418</v>
      </c>
      <c r="I8" s="16">
        <v>402</v>
      </c>
      <c r="J8" s="16">
        <v>109</v>
      </c>
      <c r="K8" s="16">
        <v>603</v>
      </c>
      <c r="L8" s="17">
        <v>493</v>
      </c>
      <c r="M8" s="18">
        <v>70</v>
      </c>
      <c r="N8" s="16">
        <v>735</v>
      </c>
    </row>
    <row r="9" spans="1:14" ht="15" customHeight="1">
      <c r="A9" s="400" t="s">
        <v>17</v>
      </c>
      <c r="B9" s="396" t="s">
        <v>18</v>
      </c>
      <c r="C9" s="397"/>
      <c r="D9" s="13"/>
      <c r="E9" s="14"/>
      <c r="F9" s="15">
        <v>317</v>
      </c>
      <c r="G9" s="16">
        <v>43</v>
      </c>
      <c r="H9" s="16">
        <v>170</v>
      </c>
      <c r="I9" s="16">
        <v>229</v>
      </c>
      <c r="J9" s="16">
        <v>109</v>
      </c>
      <c r="K9" s="16">
        <v>444</v>
      </c>
      <c r="L9" s="17">
        <v>493</v>
      </c>
      <c r="M9" s="18">
        <v>41</v>
      </c>
      <c r="N9" s="16">
        <v>112</v>
      </c>
    </row>
    <row r="10" spans="1:14" ht="20.25" customHeight="1">
      <c r="A10" s="401"/>
      <c r="B10" s="393" t="s">
        <v>19</v>
      </c>
      <c r="C10" s="394"/>
      <c r="D10" s="13"/>
      <c r="E10" s="14"/>
      <c r="F10" s="15">
        <v>2</v>
      </c>
      <c r="G10" s="16">
        <v>0</v>
      </c>
      <c r="H10" s="16"/>
      <c r="I10" s="16">
        <v>4</v>
      </c>
      <c r="J10" s="16"/>
      <c r="K10" s="16">
        <v>0</v>
      </c>
      <c r="L10" s="17">
        <v>0</v>
      </c>
      <c r="M10" s="18">
        <v>0</v>
      </c>
      <c r="N10" s="16">
        <v>0</v>
      </c>
    </row>
    <row r="11" spans="1:14">
      <c r="A11" s="401"/>
      <c r="B11" s="402" t="s">
        <v>20</v>
      </c>
      <c r="C11" s="403"/>
      <c r="D11" s="13"/>
      <c r="E11" s="14"/>
      <c r="F11" s="15">
        <v>157</v>
      </c>
      <c r="G11" s="16">
        <v>72</v>
      </c>
      <c r="H11" s="16">
        <v>248</v>
      </c>
      <c r="I11" s="16">
        <v>173</v>
      </c>
      <c r="J11" s="16"/>
      <c r="K11" s="16">
        <v>159</v>
      </c>
      <c r="L11" s="17">
        <v>0</v>
      </c>
      <c r="M11" s="18">
        <v>29</v>
      </c>
      <c r="N11" s="16">
        <v>623</v>
      </c>
    </row>
    <row r="12" spans="1:14">
      <c r="A12" s="401"/>
      <c r="B12" s="393" t="s">
        <v>19</v>
      </c>
      <c r="C12" s="394"/>
      <c r="D12" s="13"/>
      <c r="E12" s="14"/>
      <c r="F12" s="15">
        <v>7</v>
      </c>
      <c r="G12" s="16">
        <v>12</v>
      </c>
      <c r="H12" s="16">
        <v>3</v>
      </c>
      <c r="I12" s="16">
        <v>16</v>
      </c>
      <c r="J12" s="16"/>
      <c r="K12" s="16">
        <v>3</v>
      </c>
      <c r="L12" s="17">
        <v>0</v>
      </c>
      <c r="M12" s="18">
        <v>0</v>
      </c>
      <c r="N12" s="16">
        <v>12</v>
      </c>
    </row>
    <row r="13" spans="1:14" ht="16.5" customHeight="1">
      <c r="A13" s="400" t="s">
        <v>21</v>
      </c>
      <c r="B13" s="396" t="s">
        <v>22</v>
      </c>
      <c r="C13" s="397"/>
      <c r="D13" s="13"/>
      <c r="E13" s="14"/>
      <c r="F13" s="15">
        <v>138</v>
      </c>
      <c r="G13" s="16">
        <v>115</v>
      </c>
      <c r="H13" s="16">
        <v>2</v>
      </c>
      <c r="I13" s="16">
        <v>160</v>
      </c>
      <c r="J13" s="16"/>
      <c r="K13" s="16">
        <v>1</v>
      </c>
      <c r="L13" s="17">
        <v>9</v>
      </c>
      <c r="M13" s="18">
        <v>0</v>
      </c>
      <c r="N13" s="16">
        <v>6</v>
      </c>
    </row>
    <row r="14" spans="1:14" ht="18.75" customHeight="1">
      <c r="A14" s="401"/>
      <c r="B14" s="396" t="s">
        <v>23</v>
      </c>
      <c r="C14" s="397"/>
      <c r="D14" s="13"/>
      <c r="E14" s="14"/>
      <c r="F14" s="15">
        <v>336</v>
      </c>
      <c r="G14" s="16">
        <v>66</v>
      </c>
      <c r="H14" s="16">
        <v>416</v>
      </c>
      <c r="I14" s="16">
        <v>242</v>
      </c>
      <c r="J14" s="16"/>
      <c r="K14" s="16">
        <v>602</v>
      </c>
      <c r="L14" s="17">
        <v>384</v>
      </c>
      <c r="M14" s="18">
        <v>70</v>
      </c>
      <c r="N14" s="16">
        <v>729</v>
      </c>
    </row>
    <row r="15" spans="1:14" ht="24.75" customHeight="1">
      <c r="A15" s="401"/>
      <c r="B15" s="396" t="s">
        <v>24</v>
      </c>
      <c r="C15" s="397"/>
      <c r="D15" s="13"/>
      <c r="E15" s="14"/>
      <c r="F15" s="15">
        <v>0</v>
      </c>
      <c r="G15" s="16">
        <v>0</v>
      </c>
      <c r="H15" s="16">
        <v>0</v>
      </c>
      <c r="I15" s="16">
        <v>0</v>
      </c>
      <c r="J15" s="16"/>
      <c r="K15" s="16">
        <v>0</v>
      </c>
      <c r="L15" s="17">
        <v>0</v>
      </c>
      <c r="M15" s="23">
        <v>0</v>
      </c>
      <c r="N15" s="16">
        <v>0</v>
      </c>
    </row>
    <row r="16" spans="1:14" ht="24" customHeight="1">
      <c r="A16" s="401"/>
      <c r="B16" s="396" t="s">
        <v>25</v>
      </c>
      <c r="C16" s="397"/>
      <c r="D16" s="13"/>
      <c r="E16" s="14"/>
      <c r="F16" s="15">
        <v>3</v>
      </c>
      <c r="G16" s="16">
        <v>4</v>
      </c>
      <c r="H16" s="16">
        <v>0</v>
      </c>
      <c r="I16" s="16">
        <v>8</v>
      </c>
      <c r="J16" s="16"/>
      <c r="K16" s="16">
        <v>2</v>
      </c>
      <c r="L16" s="17">
        <v>0</v>
      </c>
      <c r="M16" s="24">
        <v>0</v>
      </c>
      <c r="N16" s="16">
        <v>4</v>
      </c>
    </row>
    <row r="17" spans="1:14" ht="18.75" customHeight="1">
      <c r="A17" s="401"/>
      <c r="B17" s="396" t="s">
        <v>26</v>
      </c>
      <c r="C17" s="397"/>
      <c r="D17" s="13"/>
      <c r="E17" s="14"/>
      <c r="F17" s="15">
        <v>0</v>
      </c>
      <c r="G17" s="16">
        <v>0</v>
      </c>
      <c r="H17" s="16">
        <v>0</v>
      </c>
      <c r="I17" s="16">
        <v>0</v>
      </c>
      <c r="J17" s="16"/>
      <c r="K17" s="16">
        <v>0</v>
      </c>
      <c r="L17" s="17">
        <v>0</v>
      </c>
      <c r="M17" s="18">
        <v>0</v>
      </c>
      <c r="N17" s="16">
        <v>0</v>
      </c>
    </row>
    <row r="18" spans="1:14" ht="30" customHeight="1">
      <c r="A18" s="389" t="s">
        <v>27</v>
      </c>
      <c r="B18" s="390"/>
      <c r="C18" s="391"/>
      <c r="D18" s="25"/>
      <c r="E18" s="14"/>
      <c r="F18" s="26">
        <v>463</v>
      </c>
      <c r="G18" s="27">
        <v>112</v>
      </c>
      <c r="H18" s="27">
        <v>408</v>
      </c>
      <c r="I18" s="27">
        <v>400</v>
      </c>
      <c r="J18" s="27">
        <v>108</v>
      </c>
      <c r="K18" s="27">
        <v>583</v>
      </c>
      <c r="L18" s="28">
        <v>382</v>
      </c>
      <c r="M18" s="23">
        <v>70</v>
      </c>
      <c r="N18" s="27">
        <v>701</v>
      </c>
    </row>
    <row r="19" spans="1:14" ht="48" customHeight="1">
      <c r="A19" s="392" t="s">
        <v>28</v>
      </c>
      <c r="B19" s="393"/>
      <c r="C19" s="394"/>
      <c r="D19" s="29"/>
      <c r="E19" s="14"/>
      <c r="F19" s="30">
        <v>93557.71</v>
      </c>
      <c r="G19" s="30">
        <v>25558.400000000001</v>
      </c>
      <c r="H19" s="30">
        <v>75995618</v>
      </c>
      <c r="I19" s="30">
        <v>75243</v>
      </c>
      <c r="J19" s="30">
        <v>19474.8</v>
      </c>
      <c r="K19" s="30">
        <v>114685.1</v>
      </c>
      <c r="L19" s="31">
        <v>61145</v>
      </c>
      <c r="M19" s="32">
        <v>15412.07</v>
      </c>
      <c r="N19" s="30">
        <v>132405.23000000001</v>
      </c>
    </row>
    <row r="20" spans="1:14" ht="31.5" customHeight="1">
      <c r="A20" s="395" t="s">
        <v>29</v>
      </c>
      <c r="B20" s="396"/>
      <c r="C20" s="397"/>
      <c r="D20" s="13"/>
      <c r="E20" s="14"/>
      <c r="F20" s="16">
        <v>21</v>
      </c>
      <c r="G20" s="16">
        <v>0</v>
      </c>
      <c r="H20" s="16">
        <v>0</v>
      </c>
      <c r="I20" s="16">
        <v>32</v>
      </c>
      <c r="J20" s="16">
        <v>0</v>
      </c>
      <c r="K20" s="16">
        <v>40</v>
      </c>
      <c r="L20" s="17">
        <v>0</v>
      </c>
      <c r="M20" s="18">
        <v>2</v>
      </c>
      <c r="N20" s="16">
        <v>0</v>
      </c>
    </row>
  </sheetData>
  <mergeCells count="19">
    <mergeCell ref="A3:C4"/>
    <mergeCell ref="A5:C5"/>
    <mergeCell ref="A6:C6"/>
    <mergeCell ref="A7:C7"/>
    <mergeCell ref="A8:C8"/>
    <mergeCell ref="A9:A12"/>
    <mergeCell ref="B9:C9"/>
    <mergeCell ref="B10:C10"/>
    <mergeCell ref="B11:C11"/>
    <mergeCell ref="B12:C12"/>
    <mergeCell ref="A18:C18"/>
    <mergeCell ref="A19:C19"/>
    <mergeCell ref="A20:C20"/>
    <mergeCell ref="A13:A17"/>
    <mergeCell ref="B13:C13"/>
    <mergeCell ref="B14:C14"/>
    <mergeCell ref="B15:C15"/>
    <mergeCell ref="B16:C16"/>
    <mergeCell ref="B17:C17"/>
  </mergeCells>
  <pageMargins left="0.70099999999999996" right="0.70099999999999996" top="0.752" bottom="0.752" header="0.51200000000000001" footer="0.51200000000000001"/>
  <pageSetup paperSize="9" scale="88" orientation="landscape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"/>
  <sheetViews>
    <sheetView workbookViewId="0"/>
  </sheetViews>
  <sheetFormatPr defaultColWidth="10.42578125" defaultRowHeight="12.75"/>
  <cols>
    <col min="3" max="3" width="13.7109375" customWidth="1"/>
    <col min="11" max="11" width="12" customWidth="1"/>
  </cols>
  <sheetData>
    <row r="1" spans="1:14">
      <c r="A1" s="229"/>
      <c r="B1" s="2" t="s">
        <v>0</v>
      </c>
      <c r="C1" s="1"/>
      <c r="D1" s="1"/>
      <c r="E1" s="3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3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1</v>
      </c>
      <c r="B3" s="405"/>
      <c r="C3" s="413"/>
      <c r="D3" s="162" t="s">
        <v>2</v>
      </c>
      <c r="E3" s="163" t="s">
        <v>3</v>
      </c>
      <c r="F3" s="164" t="s">
        <v>4</v>
      </c>
      <c r="G3" s="164" t="s">
        <v>5</v>
      </c>
      <c r="H3" s="164" t="s">
        <v>6</v>
      </c>
      <c r="I3" s="164" t="s">
        <v>7</v>
      </c>
      <c r="J3" s="164" t="s">
        <v>8</v>
      </c>
      <c r="K3" s="165" t="s">
        <v>9</v>
      </c>
      <c r="L3" s="164" t="s">
        <v>10</v>
      </c>
      <c r="M3" s="164" t="s">
        <v>11</v>
      </c>
      <c r="N3" s="164" t="s">
        <v>12</v>
      </c>
    </row>
    <row r="4" spans="1:14">
      <c r="A4" s="407"/>
      <c r="B4" s="408"/>
      <c r="C4" s="41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14" ht="23.25" customHeight="1">
      <c r="A5" s="395" t="s">
        <v>13</v>
      </c>
      <c r="B5" s="396"/>
      <c r="C5" s="415"/>
      <c r="D5" s="166"/>
      <c r="E5" s="163"/>
      <c r="F5" s="167">
        <v>475</v>
      </c>
      <c r="G5" s="168">
        <v>115</v>
      </c>
      <c r="H5" s="168">
        <v>418</v>
      </c>
      <c r="I5" s="168">
        <v>425</v>
      </c>
      <c r="J5" s="168">
        <v>108</v>
      </c>
      <c r="K5" s="168">
        <v>605</v>
      </c>
      <c r="L5" s="184">
        <v>405</v>
      </c>
      <c r="M5" s="170">
        <v>70</v>
      </c>
      <c r="N5" s="168"/>
    </row>
    <row r="6" spans="1:14" ht="28.5" customHeight="1">
      <c r="A6" s="392" t="s">
        <v>14</v>
      </c>
      <c r="B6" s="393"/>
      <c r="C6" s="394"/>
      <c r="D6" s="13"/>
      <c r="E6" s="14"/>
      <c r="F6" s="15">
        <v>496</v>
      </c>
      <c r="G6" s="16">
        <v>121</v>
      </c>
      <c r="H6" s="16">
        <v>427</v>
      </c>
      <c r="I6" s="16">
        <v>431</v>
      </c>
      <c r="J6" s="16">
        <v>108</v>
      </c>
      <c r="K6" s="16">
        <v>620</v>
      </c>
      <c r="L6" s="48">
        <v>395</v>
      </c>
      <c r="M6" s="18">
        <v>70</v>
      </c>
      <c r="N6" s="16"/>
    </row>
    <row r="7" spans="1:14" ht="26.25" customHeight="1">
      <c r="A7" s="410" t="s">
        <v>15</v>
      </c>
      <c r="B7" s="411"/>
      <c r="C7" s="412"/>
      <c r="D7" s="19"/>
      <c r="E7" s="14"/>
      <c r="F7" s="20">
        <v>392</v>
      </c>
      <c r="G7" s="21"/>
      <c r="H7" s="21">
        <v>179</v>
      </c>
      <c r="I7" s="21">
        <v>366</v>
      </c>
      <c r="J7" s="21"/>
      <c r="K7" s="21">
        <v>287</v>
      </c>
      <c r="L7" s="240">
        <v>178</v>
      </c>
      <c r="M7" s="213">
        <v>4</v>
      </c>
      <c r="N7" s="21"/>
    </row>
    <row r="8" spans="1:14" ht="36" customHeight="1">
      <c r="A8" s="392" t="s">
        <v>16</v>
      </c>
      <c r="B8" s="393"/>
      <c r="C8" s="394"/>
      <c r="D8" s="13"/>
      <c r="E8" s="14"/>
      <c r="F8" s="15">
        <v>476</v>
      </c>
      <c r="G8" s="16">
        <v>113</v>
      </c>
      <c r="H8" s="16">
        <v>420</v>
      </c>
      <c r="I8" s="16">
        <v>401</v>
      </c>
      <c r="J8" s="16">
        <v>108</v>
      </c>
      <c r="K8" s="16">
        <v>607</v>
      </c>
      <c r="L8" s="48">
        <v>393</v>
      </c>
      <c r="M8" s="18">
        <v>70</v>
      </c>
      <c r="N8" s="16"/>
    </row>
    <row r="9" spans="1:14" ht="15" customHeight="1">
      <c r="A9" s="400" t="s">
        <v>17</v>
      </c>
      <c r="B9" s="396" t="s">
        <v>18</v>
      </c>
      <c r="C9" s="397"/>
      <c r="D9" s="13"/>
      <c r="E9" s="14"/>
      <c r="F9" s="15">
        <v>323</v>
      </c>
      <c r="G9" s="16">
        <v>45</v>
      </c>
      <c r="H9" s="16">
        <v>169</v>
      </c>
      <c r="I9" s="16">
        <v>233</v>
      </c>
      <c r="J9" s="16">
        <v>108</v>
      </c>
      <c r="K9" s="16">
        <v>445</v>
      </c>
      <c r="L9" s="48">
        <v>393</v>
      </c>
      <c r="M9" s="18">
        <v>41</v>
      </c>
      <c r="N9" s="16"/>
    </row>
    <row r="10" spans="1:14" ht="20.25" customHeight="1">
      <c r="A10" s="401"/>
      <c r="B10" s="393" t="s">
        <v>19</v>
      </c>
      <c r="C10" s="394"/>
      <c r="D10" s="13"/>
      <c r="E10" s="14"/>
      <c r="F10" s="15">
        <v>0</v>
      </c>
      <c r="G10" s="16">
        <v>0</v>
      </c>
      <c r="H10" s="16">
        <v>1</v>
      </c>
      <c r="I10" s="16">
        <v>5</v>
      </c>
      <c r="J10" s="16"/>
      <c r="K10" s="16">
        <v>0</v>
      </c>
      <c r="L10" s="48">
        <v>0</v>
      </c>
      <c r="M10" s="18">
        <v>0</v>
      </c>
      <c r="N10" s="16"/>
    </row>
    <row r="11" spans="1:14">
      <c r="A11" s="401"/>
      <c r="B11" s="402" t="s">
        <v>20</v>
      </c>
      <c r="C11" s="403"/>
      <c r="D11" s="13"/>
      <c r="E11" s="14"/>
      <c r="F11" s="15">
        <v>153</v>
      </c>
      <c r="G11" s="16">
        <v>68</v>
      </c>
      <c r="H11" s="16">
        <v>251</v>
      </c>
      <c r="I11" s="16">
        <v>168</v>
      </c>
      <c r="J11" s="16"/>
      <c r="K11" s="16">
        <v>162</v>
      </c>
      <c r="L11" s="48">
        <v>0</v>
      </c>
      <c r="M11" s="18">
        <v>29</v>
      </c>
      <c r="N11" s="16"/>
    </row>
    <row r="12" spans="1:14">
      <c r="A12" s="401"/>
      <c r="B12" s="393" t="s">
        <v>19</v>
      </c>
      <c r="C12" s="394"/>
      <c r="D12" s="13"/>
      <c r="E12" s="14"/>
      <c r="F12" s="15">
        <v>9</v>
      </c>
      <c r="G12" s="16">
        <v>10</v>
      </c>
      <c r="H12" s="16">
        <v>5</v>
      </c>
      <c r="I12" s="16">
        <v>16</v>
      </c>
      <c r="J12" s="16"/>
      <c r="K12" s="16">
        <v>3</v>
      </c>
      <c r="L12" s="48">
        <v>0</v>
      </c>
      <c r="M12" s="18">
        <v>0</v>
      </c>
      <c r="N12" s="16"/>
    </row>
    <row r="13" spans="1:14" ht="16.5" customHeight="1">
      <c r="A13" s="400" t="s">
        <v>21</v>
      </c>
      <c r="B13" s="396" t="s">
        <v>22</v>
      </c>
      <c r="C13" s="397"/>
      <c r="D13" s="13"/>
      <c r="E13" s="14"/>
      <c r="F13" s="15">
        <v>136</v>
      </c>
      <c r="G13" s="16">
        <v>14</v>
      </c>
      <c r="H13" s="16">
        <v>6</v>
      </c>
      <c r="I13" s="16">
        <v>162</v>
      </c>
      <c r="J13" s="16"/>
      <c r="K13" s="16">
        <v>1</v>
      </c>
      <c r="L13" s="48">
        <v>9</v>
      </c>
      <c r="M13" s="18">
        <v>0</v>
      </c>
      <c r="N13" s="16"/>
    </row>
    <row r="14" spans="1:14" ht="18.75" customHeight="1">
      <c r="A14" s="401"/>
      <c r="B14" s="396" t="s">
        <v>23</v>
      </c>
      <c r="C14" s="397"/>
      <c r="D14" s="13"/>
      <c r="E14" s="14"/>
      <c r="F14" s="15">
        <v>340</v>
      </c>
      <c r="G14" s="16">
        <v>67</v>
      </c>
      <c r="H14" s="16">
        <v>414</v>
      </c>
      <c r="I14" s="16">
        <v>239</v>
      </c>
      <c r="J14" s="16"/>
      <c r="K14" s="16">
        <v>606</v>
      </c>
      <c r="L14" s="48">
        <v>384</v>
      </c>
      <c r="M14" s="18">
        <v>70</v>
      </c>
      <c r="N14" s="16"/>
    </row>
    <row r="15" spans="1:14" ht="24.75" customHeight="1">
      <c r="A15" s="401"/>
      <c r="B15" s="396" t="s">
        <v>24</v>
      </c>
      <c r="C15" s="397"/>
      <c r="D15" s="13"/>
      <c r="E15" s="14"/>
      <c r="F15" s="15">
        <v>0</v>
      </c>
      <c r="G15" s="16">
        <v>0</v>
      </c>
      <c r="H15" s="16"/>
      <c r="I15" s="16">
        <v>0</v>
      </c>
      <c r="J15" s="16"/>
      <c r="K15" s="16">
        <v>0</v>
      </c>
      <c r="L15" s="48">
        <v>0</v>
      </c>
      <c r="M15" s="23">
        <v>0</v>
      </c>
      <c r="N15" s="16"/>
    </row>
    <row r="16" spans="1:14" ht="24" customHeight="1">
      <c r="A16" s="401"/>
      <c r="B16" s="396" t="s">
        <v>25</v>
      </c>
      <c r="C16" s="397"/>
      <c r="D16" s="13"/>
      <c r="E16" s="14"/>
      <c r="F16" s="15">
        <v>2</v>
      </c>
      <c r="G16" s="16">
        <v>3</v>
      </c>
      <c r="H16" s="16"/>
      <c r="I16" s="16">
        <v>9</v>
      </c>
      <c r="J16" s="16"/>
      <c r="K16" s="16">
        <v>2</v>
      </c>
      <c r="L16" s="48">
        <v>0</v>
      </c>
      <c r="M16" s="24">
        <v>0</v>
      </c>
      <c r="N16" s="16"/>
    </row>
    <row r="17" spans="1:14" ht="18.75" customHeight="1">
      <c r="A17" s="401"/>
      <c r="B17" s="396" t="s">
        <v>26</v>
      </c>
      <c r="C17" s="397"/>
      <c r="D17" s="13"/>
      <c r="E17" s="14"/>
      <c r="F17" s="15">
        <v>0</v>
      </c>
      <c r="G17" s="16">
        <v>1</v>
      </c>
      <c r="H17" s="16"/>
      <c r="I17" s="16">
        <v>0</v>
      </c>
      <c r="J17" s="16"/>
      <c r="K17" s="16">
        <v>0</v>
      </c>
      <c r="L17" s="48">
        <v>0</v>
      </c>
      <c r="M17" s="18">
        <v>0</v>
      </c>
      <c r="N17" s="16"/>
    </row>
    <row r="18" spans="1:14" ht="30" customHeight="1">
      <c r="A18" s="389" t="s">
        <v>27</v>
      </c>
      <c r="B18" s="390"/>
      <c r="C18" s="391"/>
      <c r="D18" s="25"/>
      <c r="E18" s="14"/>
      <c r="F18" s="26">
        <v>456</v>
      </c>
      <c r="G18" s="27">
        <v>113</v>
      </c>
      <c r="H18" s="27">
        <v>401</v>
      </c>
      <c r="I18" s="27">
        <v>398</v>
      </c>
      <c r="J18" s="27">
        <v>106</v>
      </c>
      <c r="K18" s="27">
        <v>591</v>
      </c>
      <c r="L18" s="241">
        <v>383</v>
      </c>
      <c r="M18" s="23">
        <v>70</v>
      </c>
      <c r="N18" s="27">
        <v>700</v>
      </c>
    </row>
    <row r="19" spans="1:14" ht="48" customHeight="1">
      <c r="A19" s="392" t="s">
        <v>28</v>
      </c>
      <c r="B19" s="393"/>
      <c r="C19" s="394"/>
      <c r="D19" s="29"/>
      <c r="E19" s="14"/>
      <c r="F19" s="30">
        <v>25822.09</v>
      </c>
      <c r="G19" s="30">
        <v>7017</v>
      </c>
      <c r="H19" s="30">
        <v>22035168.57</v>
      </c>
      <c r="I19" s="30">
        <v>19668.3</v>
      </c>
      <c r="J19" s="230">
        <v>5042.9399999999996</v>
      </c>
      <c r="K19" s="161">
        <v>31726.6</v>
      </c>
      <c r="L19" s="242" t="s">
        <v>185</v>
      </c>
      <c r="M19" s="32">
        <v>3563.85</v>
      </c>
      <c r="N19" s="30">
        <v>36364.980000000003</v>
      </c>
    </row>
    <row r="20" spans="1:14" ht="31.5" customHeight="1">
      <c r="A20" s="395" t="s">
        <v>29</v>
      </c>
      <c r="B20" s="396"/>
      <c r="C20" s="397"/>
      <c r="D20" s="13"/>
      <c r="E20" s="14"/>
      <c r="F20" s="16">
        <v>13</v>
      </c>
      <c r="G20" s="16">
        <v>0</v>
      </c>
      <c r="H20" s="16">
        <v>0</v>
      </c>
      <c r="I20" s="16">
        <v>17</v>
      </c>
      <c r="J20" s="16">
        <v>0</v>
      </c>
      <c r="K20" s="16">
        <v>22</v>
      </c>
      <c r="L20" s="48">
        <v>0</v>
      </c>
      <c r="M20" s="18"/>
      <c r="N20" s="16"/>
    </row>
  </sheetData>
  <mergeCells count="19">
    <mergeCell ref="A3:C4"/>
    <mergeCell ref="A5:C5"/>
    <mergeCell ref="A6:C6"/>
    <mergeCell ref="A7:C7"/>
    <mergeCell ref="A8:C8"/>
    <mergeCell ref="A9:A12"/>
    <mergeCell ref="B9:C9"/>
    <mergeCell ref="B10:C10"/>
    <mergeCell ref="B11:C11"/>
    <mergeCell ref="B12:C12"/>
    <mergeCell ref="A18:C18"/>
    <mergeCell ref="A19:C19"/>
    <mergeCell ref="A20:C20"/>
    <mergeCell ref="A13:A17"/>
    <mergeCell ref="B13:C13"/>
    <mergeCell ref="B14:C14"/>
    <mergeCell ref="B15:C15"/>
    <mergeCell ref="B16:C16"/>
    <mergeCell ref="B17:C17"/>
  </mergeCells>
  <pageMargins left="0.70099999999999996" right="0.70099999999999996" top="0.752" bottom="0.752" header="0.51200000000000001" footer="0.51200000000000001"/>
  <pageSetup paperSize="9" scale="88" orientation="landscape" useFirstPageNumber="1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workbookViewId="0"/>
  </sheetViews>
  <sheetFormatPr defaultColWidth="10.42578125" defaultRowHeight="12.75"/>
  <cols>
    <col min="3" max="3" width="13.7109375" customWidth="1"/>
    <col min="11" max="11" width="12" customWidth="1"/>
  </cols>
  <sheetData>
    <row r="1" spans="1:14">
      <c r="A1" s="229"/>
      <c r="B1" s="2" t="s">
        <v>0</v>
      </c>
      <c r="C1" s="1"/>
      <c r="D1" s="1"/>
      <c r="E1" s="3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3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1</v>
      </c>
      <c r="B3" s="405"/>
      <c r="C3" s="413"/>
      <c r="D3" s="162" t="s">
        <v>2</v>
      </c>
      <c r="E3" s="163" t="s">
        <v>3</v>
      </c>
      <c r="F3" s="164" t="s">
        <v>4</v>
      </c>
      <c r="G3" s="164" t="s">
        <v>5</v>
      </c>
      <c r="H3" s="164" t="s">
        <v>6</v>
      </c>
      <c r="I3" s="164" t="s">
        <v>7</v>
      </c>
      <c r="J3" s="164" t="s">
        <v>8</v>
      </c>
      <c r="K3" s="165" t="s">
        <v>9</v>
      </c>
      <c r="L3" s="164" t="s">
        <v>10</v>
      </c>
      <c r="M3" s="164" t="s">
        <v>11</v>
      </c>
      <c r="N3" s="164" t="s">
        <v>12</v>
      </c>
    </row>
    <row r="4" spans="1:14">
      <c r="A4" s="407"/>
      <c r="B4" s="408"/>
      <c r="C4" s="41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14" ht="23.25" customHeight="1">
      <c r="A5" s="395" t="s">
        <v>13</v>
      </c>
      <c r="B5" s="396"/>
      <c r="C5" s="415"/>
      <c r="D5" s="166"/>
      <c r="E5" s="163"/>
      <c r="F5" s="167">
        <v>475</v>
      </c>
      <c r="G5" s="168">
        <v>115</v>
      </c>
      <c r="H5" s="168">
        <v>418</v>
      </c>
      <c r="I5" s="168">
        <v>425</v>
      </c>
      <c r="J5" s="168">
        <v>108</v>
      </c>
      <c r="K5" s="168">
        <v>605</v>
      </c>
      <c r="L5" s="184">
        <v>405</v>
      </c>
      <c r="M5" s="170">
        <v>70</v>
      </c>
      <c r="N5" s="168">
        <v>750</v>
      </c>
    </row>
    <row r="6" spans="1:14" ht="28.5" customHeight="1">
      <c r="A6" s="392" t="s">
        <v>14</v>
      </c>
      <c r="B6" s="393"/>
      <c r="C6" s="394"/>
      <c r="D6" s="13"/>
      <c r="E6" s="14"/>
      <c r="F6" s="15">
        <v>520</v>
      </c>
      <c r="G6" s="16">
        <v>130</v>
      </c>
      <c r="H6" s="16">
        <v>437</v>
      </c>
      <c r="I6" s="16">
        <v>471</v>
      </c>
      <c r="J6" s="16">
        <v>109</v>
      </c>
      <c r="K6" s="16">
        <v>635</v>
      </c>
      <c r="L6" s="48">
        <v>403</v>
      </c>
      <c r="M6" s="18">
        <v>71</v>
      </c>
      <c r="N6" s="16">
        <v>763</v>
      </c>
    </row>
    <row r="7" spans="1:14" ht="39" customHeight="1">
      <c r="A7" s="410" t="s">
        <v>15</v>
      </c>
      <c r="B7" s="411"/>
      <c r="C7" s="412"/>
      <c r="D7" s="19"/>
      <c r="E7" s="14"/>
      <c r="F7" s="20">
        <v>417</v>
      </c>
      <c r="G7" s="21">
        <v>130</v>
      </c>
      <c r="H7" s="21">
        <v>180</v>
      </c>
      <c r="I7" s="21">
        <v>405</v>
      </c>
      <c r="J7" s="21">
        <v>111</v>
      </c>
      <c r="K7" s="21">
        <v>305</v>
      </c>
      <c r="L7" s="240">
        <v>180</v>
      </c>
      <c r="M7" s="213">
        <v>4</v>
      </c>
      <c r="N7" s="21">
        <v>377</v>
      </c>
    </row>
    <row r="8" spans="1:14" ht="36" customHeight="1">
      <c r="A8" s="392" t="s">
        <v>16</v>
      </c>
      <c r="B8" s="393"/>
      <c r="C8" s="394"/>
      <c r="D8" s="13"/>
      <c r="E8" s="14"/>
      <c r="F8" s="15">
        <v>471</v>
      </c>
      <c r="G8" s="16">
        <v>109</v>
      </c>
      <c r="H8" s="16">
        <v>418</v>
      </c>
      <c r="I8" s="16">
        <v>417</v>
      </c>
      <c r="J8" s="16">
        <v>109</v>
      </c>
      <c r="K8" s="16">
        <v>609</v>
      </c>
      <c r="L8" s="48">
        <v>388</v>
      </c>
      <c r="M8" s="18">
        <v>71</v>
      </c>
      <c r="N8" s="16">
        <v>734</v>
      </c>
    </row>
    <row r="9" spans="1:14" ht="15" customHeight="1">
      <c r="A9" s="400" t="s">
        <v>17</v>
      </c>
      <c r="B9" s="396" t="s">
        <v>18</v>
      </c>
      <c r="C9" s="397"/>
      <c r="D9" s="13"/>
      <c r="E9" s="14"/>
      <c r="F9" s="15">
        <v>320</v>
      </c>
      <c r="G9" s="16">
        <v>38</v>
      </c>
      <c r="H9" s="16">
        <v>165</v>
      </c>
      <c r="I9" s="16">
        <v>243</v>
      </c>
      <c r="J9" s="16">
        <v>109</v>
      </c>
      <c r="K9" s="16">
        <v>441</v>
      </c>
      <c r="L9" s="48">
        <v>388</v>
      </c>
      <c r="M9" s="18">
        <v>41</v>
      </c>
      <c r="N9" s="16">
        <v>111</v>
      </c>
    </row>
    <row r="10" spans="1:14" ht="20.25" customHeight="1">
      <c r="A10" s="401"/>
      <c r="B10" s="393" t="s">
        <v>19</v>
      </c>
      <c r="C10" s="394"/>
      <c r="D10" s="13"/>
      <c r="E10" s="14"/>
      <c r="F10" s="15">
        <v>0</v>
      </c>
      <c r="G10" s="16">
        <v>0</v>
      </c>
      <c r="H10" s="16">
        <v>0</v>
      </c>
      <c r="I10" s="16">
        <v>5</v>
      </c>
      <c r="J10" s="16">
        <v>0</v>
      </c>
      <c r="K10" s="16">
        <v>0</v>
      </c>
      <c r="L10" s="48">
        <v>0</v>
      </c>
      <c r="M10" s="18">
        <v>0</v>
      </c>
      <c r="N10" s="16">
        <v>0</v>
      </c>
    </row>
    <row r="11" spans="1:14">
      <c r="A11" s="401"/>
      <c r="B11" s="402" t="s">
        <v>20</v>
      </c>
      <c r="C11" s="403"/>
      <c r="D11" s="13"/>
      <c r="E11" s="14"/>
      <c r="F11" s="15">
        <v>151</v>
      </c>
      <c r="G11" s="16">
        <v>71</v>
      </c>
      <c r="H11" s="16">
        <v>253</v>
      </c>
      <c r="I11" s="16">
        <v>174</v>
      </c>
      <c r="J11" s="16">
        <v>0</v>
      </c>
      <c r="K11" s="16">
        <v>168</v>
      </c>
      <c r="L11" s="48">
        <v>0</v>
      </c>
      <c r="M11" s="18">
        <v>30</v>
      </c>
      <c r="N11" s="16">
        <v>623</v>
      </c>
    </row>
    <row r="12" spans="1:14">
      <c r="A12" s="401"/>
      <c r="B12" s="393" t="s">
        <v>19</v>
      </c>
      <c r="C12" s="394"/>
      <c r="D12" s="13"/>
      <c r="E12" s="14"/>
      <c r="F12" s="15">
        <v>8</v>
      </c>
      <c r="G12" s="16">
        <v>10</v>
      </c>
      <c r="H12" s="16">
        <v>7</v>
      </c>
      <c r="I12" s="16">
        <v>17</v>
      </c>
      <c r="J12" s="16">
        <v>0</v>
      </c>
      <c r="K12" s="16">
        <v>2</v>
      </c>
      <c r="L12" s="48">
        <v>0</v>
      </c>
      <c r="M12" s="18">
        <v>0</v>
      </c>
      <c r="N12" s="16">
        <v>9</v>
      </c>
    </row>
    <row r="13" spans="1:14" ht="16.5" customHeight="1">
      <c r="A13" s="400" t="s">
        <v>21</v>
      </c>
      <c r="B13" s="396" t="s">
        <v>22</v>
      </c>
      <c r="C13" s="397"/>
      <c r="D13" s="13"/>
      <c r="E13" s="14"/>
      <c r="F13" s="15">
        <v>131</v>
      </c>
      <c r="G13" s="16">
        <v>19</v>
      </c>
      <c r="H13" s="16">
        <v>5</v>
      </c>
      <c r="I13" s="16">
        <v>176</v>
      </c>
      <c r="J13" s="16">
        <v>0</v>
      </c>
      <c r="K13" s="16">
        <v>3</v>
      </c>
      <c r="L13" s="48">
        <v>8</v>
      </c>
      <c r="M13" s="18">
        <v>0</v>
      </c>
      <c r="N13" s="16">
        <v>4</v>
      </c>
    </row>
    <row r="14" spans="1:14" ht="18.75" customHeight="1">
      <c r="A14" s="401"/>
      <c r="B14" s="396" t="s">
        <v>23</v>
      </c>
      <c r="C14" s="397"/>
      <c r="D14" s="13"/>
      <c r="E14" s="14"/>
      <c r="F14" s="15">
        <v>340</v>
      </c>
      <c r="G14" s="16">
        <v>64</v>
      </c>
      <c r="H14" s="16">
        <v>413</v>
      </c>
      <c r="I14" s="16">
        <v>241</v>
      </c>
      <c r="J14" s="16">
        <v>109</v>
      </c>
      <c r="K14" s="16">
        <v>606</v>
      </c>
      <c r="L14" s="48">
        <v>380</v>
      </c>
      <c r="M14" s="18">
        <v>71</v>
      </c>
      <c r="N14" s="16">
        <v>730</v>
      </c>
    </row>
    <row r="15" spans="1:14" ht="24.75" customHeight="1">
      <c r="A15" s="401"/>
      <c r="B15" s="396" t="s">
        <v>24</v>
      </c>
      <c r="C15" s="397"/>
      <c r="D15" s="13"/>
      <c r="E15" s="14"/>
      <c r="F15" s="15">
        <v>0</v>
      </c>
      <c r="G15" s="16">
        <v>48</v>
      </c>
      <c r="H15" s="16">
        <v>0</v>
      </c>
      <c r="I15" s="16">
        <v>0</v>
      </c>
      <c r="J15" s="16">
        <v>0</v>
      </c>
      <c r="K15" s="16">
        <v>0</v>
      </c>
      <c r="L15" s="48">
        <v>0</v>
      </c>
      <c r="M15" s="23">
        <v>0</v>
      </c>
      <c r="N15" s="16">
        <v>0</v>
      </c>
    </row>
    <row r="16" spans="1:14" ht="24" customHeight="1">
      <c r="A16" s="401"/>
      <c r="B16" s="396" t="s">
        <v>25</v>
      </c>
      <c r="C16" s="397"/>
      <c r="D16" s="13"/>
      <c r="E16" s="14"/>
      <c r="F16" s="15">
        <v>2</v>
      </c>
      <c r="G16" s="16">
        <v>3</v>
      </c>
      <c r="H16" s="16">
        <v>0</v>
      </c>
      <c r="I16" s="16">
        <v>10</v>
      </c>
      <c r="J16" s="16">
        <v>0</v>
      </c>
      <c r="K16" s="16">
        <v>0</v>
      </c>
      <c r="L16" s="48">
        <v>0</v>
      </c>
      <c r="M16" s="24">
        <v>0</v>
      </c>
      <c r="N16" s="16">
        <v>2</v>
      </c>
    </row>
    <row r="17" spans="1:14" ht="18.75" customHeight="1">
      <c r="A17" s="401"/>
      <c r="B17" s="396" t="s">
        <v>26</v>
      </c>
      <c r="C17" s="397"/>
      <c r="D17" s="13"/>
      <c r="E17" s="14"/>
      <c r="F17" s="15">
        <v>0</v>
      </c>
      <c r="G17" s="16">
        <v>1</v>
      </c>
      <c r="H17" s="16">
        <v>0</v>
      </c>
      <c r="I17" s="16">
        <v>0</v>
      </c>
      <c r="J17" s="16">
        <v>0</v>
      </c>
      <c r="K17" s="267">
        <v>1</v>
      </c>
      <c r="L17" s="268">
        <v>0</v>
      </c>
      <c r="M17" s="18">
        <v>0</v>
      </c>
      <c r="N17" s="16">
        <v>0</v>
      </c>
    </row>
    <row r="18" spans="1:14" ht="30" customHeight="1">
      <c r="A18" s="389" t="s">
        <v>27</v>
      </c>
      <c r="B18" s="390"/>
      <c r="C18" s="391"/>
      <c r="D18" s="25"/>
      <c r="E18" s="14"/>
      <c r="F18" s="26">
        <v>457</v>
      </c>
      <c r="G18" s="27">
        <v>104</v>
      </c>
      <c r="H18" s="27">
        <v>390</v>
      </c>
      <c r="I18" s="27">
        <v>408</v>
      </c>
      <c r="J18" s="269">
        <v>107</v>
      </c>
      <c r="K18" s="168">
        <v>593</v>
      </c>
      <c r="L18" s="184">
        <v>375</v>
      </c>
      <c r="M18" s="270">
        <v>71</v>
      </c>
      <c r="N18" s="27">
        <v>686</v>
      </c>
    </row>
    <row r="19" spans="1:14" ht="48" customHeight="1">
      <c r="A19" s="392" t="s">
        <v>28</v>
      </c>
      <c r="B19" s="393"/>
      <c r="C19" s="394"/>
      <c r="D19" s="29"/>
      <c r="E19" s="14"/>
      <c r="F19" s="30">
        <v>51151.199999999997</v>
      </c>
      <c r="G19" s="8">
        <v>14029</v>
      </c>
      <c r="H19" s="30">
        <v>38197598.170000002</v>
      </c>
      <c r="I19" s="30">
        <v>39294.9</v>
      </c>
      <c r="J19" s="230">
        <v>11133.36</v>
      </c>
      <c r="K19" s="161">
        <v>63988.800000000003</v>
      </c>
      <c r="L19" s="271">
        <v>33970.400000000001</v>
      </c>
      <c r="M19" s="272">
        <v>8521.82</v>
      </c>
      <c r="N19" s="30">
        <v>73403.039999999994</v>
      </c>
    </row>
    <row r="20" spans="1:14" ht="31.5" customHeight="1">
      <c r="A20" s="395" t="s">
        <v>29</v>
      </c>
      <c r="B20" s="396"/>
      <c r="C20" s="397"/>
      <c r="D20" s="13"/>
      <c r="E20" s="14"/>
      <c r="F20" s="16">
        <v>7</v>
      </c>
      <c r="G20" s="16">
        <v>0</v>
      </c>
      <c r="H20" s="16">
        <v>0</v>
      </c>
      <c r="I20" s="16">
        <v>17</v>
      </c>
      <c r="J20" s="160">
        <v>0</v>
      </c>
      <c r="K20" s="168">
        <v>34</v>
      </c>
      <c r="L20" s="184">
        <v>0</v>
      </c>
      <c r="M20" s="273">
        <v>0</v>
      </c>
      <c r="N20" s="16">
        <v>0</v>
      </c>
    </row>
  </sheetData>
  <mergeCells count="19">
    <mergeCell ref="A3:C4"/>
    <mergeCell ref="A5:C5"/>
    <mergeCell ref="A6:C6"/>
    <mergeCell ref="A7:C7"/>
    <mergeCell ref="A8:C8"/>
    <mergeCell ref="A9:A12"/>
    <mergeCell ref="B9:C9"/>
    <mergeCell ref="B10:C10"/>
    <mergeCell ref="B11:C11"/>
    <mergeCell ref="B12:C12"/>
    <mergeCell ref="A18:C18"/>
    <mergeCell ref="A19:C19"/>
    <mergeCell ref="A20:C20"/>
    <mergeCell ref="A13:A17"/>
    <mergeCell ref="B13:C13"/>
    <mergeCell ref="B14:C14"/>
    <mergeCell ref="B15:C15"/>
    <mergeCell ref="B16:C16"/>
    <mergeCell ref="B17:C17"/>
  </mergeCells>
  <pageMargins left="0.70099999999999996" right="0.70099999999999996" top="0.752" bottom="0.752" header="0.51200000000000001" footer="0.51200000000000001"/>
  <pageSetup paperSize="9" scale="88" orientation="landscape" useFirstPageNumber="1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20"/>
  <sheetViews>
    <sheetView tabSelected="1" topLeftCell="A13" workbookViewId="0">
      <selection activeCell="T10" sqref="T10"/>
    </sheetView>
  </sheetViews>
  <sheetFormatPr defaultColWidth="10.42578125" defaultRowHeight="12.75"/>
  <cols>
    <col min="3" max="3" width="13.7109375" customWidth="1"/>
    <col min="4" max="9" width="0" hidden="1" customWidth="1"/>
    <col min="11" max="11" width="12" hidden="1" customWidth="1"/>
    <col min="12" max="14" width="0" hidden="1" customWidth="1"/>
  </cols>
  <sheetData>
    <row r="1" spans="1:20">
      <c r="A1" s="229"/>
      <c r="B1" s="2" t="s">
        <v>0</v>
      </c>
      <c r="C1" s="1"/>
      <c r="D1" s="1"/>
      <c r="E1" s="3"/>
      <c r="F1" s="1"/>
      <c r="G1" s="1"/>
      <c r="H1" s="1"/>
      <c r="I1" s="1"/>
      <c r="J1" s="1"/>
      <c r="K1" s="1"/>
      <c r="L1" s="1"/>
      <c r="M1" s="1"/>
      <c r="N1" s="1"/>
    </row>
    <row r="2" spans="1:20">
      <c r="A2" s="416" t="s">
        <v>191</v>
      </c>
      <c r="B2" s="416"/>
      <c r="C2" s="416"/>
      <c r="D2" s="416"/>
      <c r="E2" s="416"/>
      <c r="F2" s="416"/>
      <c r="G2" s="416"/>
      <c r="H2" s="416"/>
      <c r="I2" s="416"/>
      <c r="J2" s="416"/>
      <c r="K2" s="1" t="s">
        <v>191</v>
      </c>
      <c r="L2" s="1"/>
    </row>
    <row r="3" spans="1:20" ht="25.5">
      <c r="A3" s="404" t="s">
        <v>1</v>
      </c>
      <c r="B3" s="405"/>
      <c r="C3" s="413"/>
      <c r="D3" s="162" t="s">
        <v>2</v>
      </c>
      <c r="E3" s="163" t="s">
        <v>3</v>
      </c>
      <c r="F3" s="164" t="s">
        <v>4</v>
      </c>
      <c r="G3" s="164" t="s">
        <v>5</v>
      </c>
      <c r="H3" s="164" t="s">
        <v>6</v>
      </c>
      <c r="I3" s="164" t="s">
        <v>7</v>
      </c>
      <c r="J3" s="398" t="s">
        <v>196</v>
      </c>
      <c r="K3" s="165" t="s">
        <v>9</v>
      </c>
      <c r="L3" s="164" t="s">
        <v>10</v>
      </c>
      <c r="M3" s="164" t="s">
        <v>11</v>
      </c>
      <c r="N3" s="164" t="s">
        <v>12</v>
      </c>
    </row>
    <row r="4" spans="1:20">
      <c r="A4" s="407"/>
      <c r="B4" s="408"/>
      <c r="C4" s="414"/>
      <c r="D4" s="144"/>
      <c r="E4" s="144"/>
      <c r="F4" s="144"/>
      <c r="G4" s="144"/>
      <c r="H4" s="144"/>
      <c r="I4" s="144"/>
      <c r="J4" s="399"/>
      <c r="K4" s="144"/>
      <c r="L4" s="144"/>
      <c r="M4" s="144"/>
      <c r="N4" s="144"/>
    </row>
    <row r="5" spans="1:20" ht="23.25" customHeight="1">
      <c r="A5" s="395" t="s">
        <v>13</v>
      </c>
      <c r="B5" s="396"/>
      <c r="C5" s="415"/>
      <c r="D5" s="166"/>
      <c r="E5" s="163"/>
      <c r="F5" s="167">
        <v>475</v>
      </c>
      <c r="G5" s="168">
        <v>119</v>
      </c>
      <c r="H5" s="168">
        <v>418</v>
      </c>
      <c r="I5" s="168">
        <v>415</v>
      </c>
      <c r="J5" s="168">
        <v>108</v>
      </c>
      <c r="K5" s="302">
        <v>605</v>
      </c>
      <c r="L5" s="295">
        <v>405</v>
      </c>
      <c r="M5" s="170"/>
      <c r="N5" s="168">
        <v>750</v>
      </c>
    </row>
    <row r="6" spans="1:20" ht="28.5" customHeight="1">
      <c r="A6" s="392" t="s">
        <v>14</v>
      </c>
      <c r="B6" s="393"/>
      <c r="C6" s="394"/>
      <c r="D6" s="13"/>
      <c r="E6" s="14"/>
      <c r="F6" s="15">
        <v>547</v>
      </c>
      <c r="G6" s="16">
        <v>110</v>
      </c>
      <c r="H6" s="16">
        <v>450</v>
      </c>
      <c r="I6" s="16">
        <v>503</v>
      </c>
      <c r="J6" s="16">
        <v>109</v>
      </c>
      <c r="K6" s="303">
        <v>647</v>
      </c>
      <c r="L6" s="48">
        <v>412</v>
      </c>
      <c r="M6" s="18"/>
      <c r="N6" s="16">
        <v>781</v>
      </c>
      <c r="T6" s="309"/>
    </row>
    <row r="7" spans="1:20" ht="39" customHeight="1">
      <c r="A7" s="410" t="s">
        <v>15</v>
      </c>
      <c r="B7" s="411"/>
      <c r="C7" s="412"/>
      <c r="D7" s="19"/>
      <c r="E7" s="14"/>
      <c r="F7" s="20">
        <v>442</v>
      </c>
      <c r="G7" s="21">
        <v>110</v>
      </c>
      <c r="H7" s="21">
        <v>179</v>
      </c>
      <c r="I7" s="21">
        <v>430</v>
      </c>
      <c r="J7" s="21">
        <v>112</v>
      </c>
      <c r="K7" s="310">
        <v>272</v>
      </c>
      <c r="L7" s="240">
        <v>172</v>
      </c>
      <c r="M7" s="213"/>
      <c r="N7" s="21">
        <v>391</v>
      </c>
    </row>
    <row r="8" spans="1:20" ht="36" customHeight="1">
      <c r="A8" s="392" t="s">
        <v>16</v>
      </c>
      <c r="B8" s="393"/>
      <c r="C8" s="394"/>
      <c r="D8" s="13"/>
      <c r="E8" s="14"/>
      <c r="F8" s="15">
        <v>470</v>
      </c>
      <c r="G8" s="16">
        <v>110</v>
      </c>
      <c r="H8" s="16">
        <v>416</v>
      </c>
      <c r="I8" s="16">
        <v>415</v>
      </c>
      <c r="J8" s="16">
        <v>109</v>
      </c>
      <c r="K8" s="304">
        <v>603</v>
      </c>
      <c r="L8" s="48">
        <v>386</v>
      </c>
      <c r="M8" s="18"/>
      <c r="N8" s="16">
        <v>736</v>
      </c>
    </row>
    <row r="9" spans="1:20" ht="15" customHeight="1">
      <c r="A9" s="400" t="s">
        <v>17</v>
      </c>
      <c r="B9" s="396" t="s">
        <v>18</v>
      </c>
      <c r="C9" s="397"/>
      <c r="D9" s="13"/>
      <c r="E9" s="14"/>
      <c r="F9" s="15">
        <v>314</v>
      </c>
      <c r="G9" s="16">
        <v>40</v>
      </c>
      <c r="H9" s="16">
        <v>165</v>
      </c>
      <c r="I9" s="16">
        <v>242</v>
      </c>
      <c r="J9" s="16">
        <v>109</v>
      </c>
      <c r="K9" s="304">
        <v>438</v>
      </c>
      <c r="L9" s="48">
        <v>386</v>
      </c>
      <c r="M9" s="18"/>
      <c r="N9" s="16">
        <v>113</v>
      </c>
    </row>
    <row r="10" spans="1:20" ht="20.25" customHeight="1">
      <c r="A10" s="401"/>
      <c r="B10" s="393" t="s">
        <v>19</v>
      </c>
      <c r="C10" s="394"/>
      <c r="D10" s="13"/>
      <c r="E10" s="14"/>
      <c r="F10" s="15">
        <v>0</v>
      </c>
      <c r="G10" s="16">
        <v>9</v>
      </c>
      <c r="H10" s="16">
        <v>0</v>
      </c>
      <c r="I10" s="16">
        <v>5</v>
      </c>
      <c r="J10" s="16">
        <v>0</v>
      </c>
      <c r="K10" s="304">
        <v>0</v>
      </c>
      <c r="L10" s="48">
        <v>0</v>
      </c>
      <c r="M10" s="18"/>
      <c r="N10" s="16" t="s">
        <v>195</v>
      </c>
    </row>
    <row r="11" spans="1:20">
      <c r="A11" s="401"/>
      <c r="B11" s="402" t="s">
        <v>20</v>
      </c>
      <c r="C11" s="403"/>
      <c r="D11" s="13"/>
      <c r="E11" s="14"/>
      <c r="F11" s="15">
        <v>156</v>
      </c>
      <c r="G11" s="16">
        <v>70</v>
      </c>
      <c r="H11" s="16">
        <v>251</v>
      </c>
      <c r="I11" s="16">
        <v>173</v>
      </c>
      <c r="J11" s="16">
        <v>0</v>
      </c>
      <c r="K11" s="304">
        <v>165</v>
      </c>
      <c r="L11" s="48">
        <v>0</v>
      </c>
      <c r="M11" s="18"/>
      <c r="N11" s="16">
        <v>623</v>
      </c>
    </row>
    <row r="12" spans="1:20">
      <c r="A12" s="401"/>
      <c r="B12" s="393" t="s">
        <v>19</v>
      </c>
      <c r="C12" s="394"/>
      <c r="D12" s="13"/>
      <c r="E12" s="14"/>
      <c r="F12" s="15">
        <v>9</v>
      </c>
      <c r="G12" s="16"/>
      <c r="H12" s="16">
        <v>6</v>
      </c>
      <c r="I12" s="16">
        <v>16</v>
      </c>
      <c r="J12" s="16">
        <v>0</v>
      </c>
      <c r="K12" s="304">
        <v>3</v>
      </c>
      <c r="L12" s="48">
        <v>0</v>
      </c>
      <c r="M12" s="18"/>
      <c r="N12" s="16">
        <v>10</v>
      </c>
    </row>
    <row r="13" spans="1:20" ht="16.5" customHeight="1">
      <c r="A13" s="400" t="s">
        <v>21</v>
      </c>
      <c r="B13" s="396" t="s">
        <v>22</v>
      </c>
      <c r="C13" s="397"/>
      <c r="D13" s="13"/>
      <c r="E13" s="14"/>
      <c r="F13" s="15">
        <v>135</v>
      </c>
      <c r="G13" s="16">
        <v>17</v>
      </c>
      <c r="H13" s="16">
        <v>7</v>
      </c>
      <c r="I13" s="16">
        <v>173</v>
      </c>
      <c r="J13" s="16">
        <v>0</v>
      </c>
      <c r="K13" s="304">
        <v>1</v>
      </c>
      <c r="L13" s="48">
        <v>10</v>
      </c>
      <c r="M13" s="18"/>
      <c r="N13" s="16">
        <v>3</v>
      </c>
    </row>
    <row r="14" spans="1:20" ht="18.75" customHeight="1">
      <c r="A14" s="401"/>
      <c r="B14" s="396" t="s">
        <v>23</v>
      </c>
      <c r="C14" s="397"/>
      <c r="D14" s="13"/>
      <c r="E14" s="14"/>
      <c r="F14" s="15">
        <v>335</v>
      </c>
      <c r="G14" s="16">
        <v>63</v>
      </c>
      <c r="H14" s="16">
        <v>411</v>
      </c>
      <c r="I14" s="16">
        <v>235</v>
      </c>
      <c r="J14" s="16">
        <v>109</v>
      </c>
      <c r="K14" s="304">
        <v>602</v>
      </c>
      <c r="L14" s="48">
        <v>376</v>
      </c>
      <c r="M14" s="18"/>
      <c r="N14" s="16">
        <v>733</v>
      </c>
    </row>
    <row r="15" spans="1:20" ht="24.75" customHeight="1">
      <c r="A15" s="401"/>
      <c r="B15" s="396" t="s">
        <v>24</v>
      </c>
      <c r="C15" s="397"/>
      <c r="D15" s="13"/>
      <c r="E15" s="14"/>
      <c r="F15" s="15">
        <v>0</v>
      </c>
      <c r="G15" s="16">
        <v>0</v>
      </c>
      <c r="H15" s="16">
        <v>0</v>
      </c>
      <c r="I15" s="16">
        <v>0</v>
      </c>
      <c r="J15" s="16">
        <v>0</v>
      </c>
      <c r="K15" s="304">
        <v>0</v>
      </c>
      <c r="L15" s="48">
        <v>0</v>
      </c>
      <c r="M15" s="23"/>
      <c r="N15" s="16" t="s">
        <v>195</v>
      </c>
    </row>
    <row r="16" spans="1:20" ht="24" customHeight="1">
      <c r="A16" s="401"/>
      <c r="B16" s="396" t="s">
        <v>25</v>
      </c>
      <c r="C16" s="397"/>
      <c r="D16" s="13"/>
      <c r="E16" s="14"/>
      <c r="F16" s="15">
        <v>2</v>
      </c>
      <c r="G16" s="16">
        <v>2</v>
      </c>
      <c r="H16" s="16">
        <v>0</v>
      </c>
      <c r="I16" s="16">
        <v>7</v>
      </c>
      <c r="J16" s="16">
        <v>0</v>
      </c>
      <c r="K16" s="304">
        <v>0</v>
      </c>
      <c r="L16" s="48">
        <v>0</v>
      </c>
      <c r="M16" s="24"/>
      <c r="N16" s="16">
        <v>2</v>
      </c>
    </row>
    <row r="17" spans="1:14" ht="18.75" customHeight="1">
      <c r="A17" s="401"/>
      <c r="B17" s="396" t="s">
        <v>26</v>
      </c>
      <c r="C17" s="397"/>
      <c r="D17" s="13"/>
      <c r="E17" s="14"/>
      <c r="F17" s="15">
        <v>0</v>
      </c>
      <c r="G17" s="16">
        <v>1</v>
      </c>
      <c r="H17" s="16">
        <v>0</v>
      </c>
      <c r="I17" s="16">
        <v>0</v>
      </c>
      <c r="J17" s="16">
        <v>0</v>
      </c>
      <c r="K17" s="304">
        <v>1</v>
      </c>
      <c r="L17" s="268">
        <v>0</v>
      </c>
      <c r="M17" s="18"/>
      <c r="N17" s="16" t="s">
        <v>195</v>
      </c>
    </row>
    <row r="18" spans="1:14" ht="30" customHeight="1">
      <c r="A18" s="389" t="s">
        <v>27</v>
      </c>
      <c r="B18" s="390"/>
      <c r="C18" s="391"/>
      <c r="D18" s="25"/>
      <c r="E18" s="14"/>
      <c r="F18" s="26">
        <v>455</v>
      </c>
      <c r="G18" s="27">
        <v>110</v>
      </c>
      <c r="H18" s="27">
        <v>394</v>
      </c>
      <c r="I18" s="27">
        <v>411</v>
      </c>
      <c r="J18" s="269">
        <v>106</v>
      </c>
      <c r="K18" s="304">
        <v>581</v>
      </c>
      <c r="L18" s="184">
        <v>373</v>
      </c>
      <c r="M18" s="270"/>
      <c r="N18" s="27">
        <v>689</v>
      </c>
    </row>
    <row r="19" spans="1:14" ht="48" customHeight="1">
      <c r="A19" s="392" t="s">
        <v>28</v>
      </c>
      <c r="B19" s="393"/>
      <c r="C19" s="394"/>
      <c r="D19" s="29"/>
      <c r="E19" s="14"/>
      <c r="F19" s="30">
        <v>77610.58</v>
      </c>
      <c r="G19" s="8"/>
      <c r="H19" s="30">
        <v>63659.976000000002</v>
      </c>
      <c r="I19" s="30">
        <v>60193.599999999999</v>
      </c>
      <c r="J19" s="230">
        <v>16463.419999999998</v>
      </c>
      <c r="K19" s="301">
        <v>96072.3</v>
      </c>
      <c r="L19" s="271">
        <v>50953.1</v>
      </c>
      <c r="M19" s="272"/>
      <c r="N19" s="30" t="s">
        <v>194</v>
      </c>
    </row>
    <row r="20" spans="1:14" ht="31.5" customHeight="1">
      <c r="A20" s="395" t="s">
        <v>29</v>
      </c>
      <c r="B20" s="396"/>
      <c r="C20" s="397"/>
      <c r="D20" s="13"/>
      <c r="E20" s="14"/>
      <c r="F20" s="16">
        <v>5</v>
      </c>
      <c r="G20" s="16">
        <v>0</v>
      </c>
      <c r="H20" s="16">
        <v>1</v>
      </c>
      <c r="I20" s="16">
        <v>15</v>
      </c>
      <c r="J20" s="160">
        <v>4</v>
      </c>
      <c r="K20" s="304">
        <v>29</v>
      </c>
      <c r="L20" s="184">
        <v>9</v>
      </c>
      <c r="M20" s="273"/>
      <c r="N20" s="16">
        <v>7</v>
      </c>
    </row>
  </sheetData>
  <mergeCells count="21">
    <mergeCell ref="A3:C4"/>
    <mergeCell ref="A5:C5"/>
    <mergeCell ref="A6:C6"/>
    <mergeCell ref="A7:C7"/>
    <mergeCell ref="A8:C8"/>
    <mergeCell ref="A18:C18"/>
    <mergeCell ref="A19:C19"/>
    <mergeCell ref="A20:C20"/>
    <mergeCell ref="J3:J4"/>
    <mergeCell ref="A2:J2"/>
    <mergeCell ref="A13:A17"/>
    <mergeCell ref="B13:C13"/>
    <mergeCell ref="B14:C14"/>
    <mergeCell ref="B15:C15"/>
    <mergeCell ref="B16:C16"/>
    <mergeCell ref="B17:C17"/>
    <mergeCell ref="A9:A12"/>
    <mergeCell ref="B9:C9"/>
    <mergeCell ref="B10:C10"/>
    <mergeCell ref="B11:C11"/>
    <mergeCell ref="B12:C12"/>
  </mergeCells>
  <pageMargins left="0.70099999999999996" right="0.70099999999999996" top="0.752" bottom="0.752" header="0.51200000000000001" footer="0.51200000000000001"/>
  <pageSetup paperSize="9" scale="88" orientation="landscape" useFirstPageNumber="1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0"/>
  <sheetViews>
    <sheetView workbookViewId="0"/>
  </sheetViews>
  <sheetFormatPr defaultColWidth="10.42578125" defaultRowHeight="12.75"/>
  <cols>
    <col min="3" max="3" width="13.7109375" customWidth="1"/>
    <col min="11" max="11" width="16.85546875" customWidth="1"/>
  </cols>
  <sheetData>
    <row r="1" spans="1:14">
      <c r="A1" s="1">
        <v>470</v>
      </c>
      <c r="B1" s="2" t="s">
        <v>0</v>
      </c>
      <c r="C1" s="1"/>
      <c r="D1" s="1"/>
      <c r="E1" s="3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3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1</v>
      </c>
      <c r="B3" s="405"/>
      <c r="C3" s="406"/>
      <c r="D3" s="4" t="s">
        <v>2</v>
      </c>
      <c r="E3" s="5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7" t="s">
        <v>9</v>
      </c>
      <c r="L3" s="6" t="s">
        <v>10</v>
      </c>
      <c r="M3" s="6" t="s">
        <v>11</v>
      </c>
      <c r="N3" s="6" t="s">
        <v>12</v>
      </c>
    </row>
    <row r="4" spans="1:14">
      <c r="A4" s="407"/>
      <c r="B4" s="408"/>
      <c r="C4" s="409"/>
    </row>
    <row r="5" spans="1:14" ht="23.25" customHeight="1">
      <c r="A5" s="395" t="s">
        <v>13</v>
      </c>
      <c r="B5" s="396"/>
      <c r="C5" s="396"/>
      <c r="D5" s="33">
        <v>1</v>
      </c>
      <c r="E5" s="34">
        <f t="shared" ref="E5:E20" si="0">SUM(F5:N5)</f>
        <v>3356</v>
      </c>
      <c r="F5" s="10">
        <v>470</v>
      </c>
      <c r="G5" s="8">
        <v>115</v>
      </c>
      <c r="H5" s="8">
        <v>418</v>
      </c>
      <c r="I5" s="8">
        <v>410</v>
      </c>
      <c r="J5" s="8">
        <v>108</v>
      </c>
      <c r="K5" s="8">
        <v>605</v>
      </c>
      <c r="L5" s="11">
        <v>405</v>
      </c>
      <c r="M5" s="12">
        <v>70</v>
      </c>
      <c r="N5" s="8">
        <v>755</v>
      </c>
    </row>
    <row r="6" spans="1:14" ht="28.5" customHeight="1">
      <c r="A6" s="392" t="s">
        <v>14</v>
      </c>
      <c r="B6" s="393"/>
      <c r="C6" s="393"/>
      <c r="D6" s="33">
        <v>2</v>
      </c>
      <c r="E6" s="34">
        <f t="shared" si="0"/>
        <v>3525</v>
      </c>
      <c r="F6" s="15">
        <v>516</v>
      </c>
      <c r="G6" s="16">
        <v>127</v>
      </c>
      <c r="H6" s="16">
        <v>443</v>
      </c>
      <c r="I6" s="16">
        <v>452</v>
      </c>
      <c r="J6" s="16">
        <v>109</v>
      </c>
      <c r="K6" s="16">
        <v>635</v>
      </c>
      <c r="L6" s="17">
        <v>399</v>
      </c>
      <c r="M6" s="18">
        <v>70</v>
      </c>
      <c r="N6" s="16">
        <v>774</v>
      </c>
    </row>
    <row r="7" spans="1:14" ht="26.25" customHeight="1">
      <c r="A7" s="410" t="s">
        <v>15</v>
      </c>
      <c r="B7" s="411"/>
      <c r="C7" s="411"/>
      <c r="D7" s="35" t="s">
        <v>30</v>
      </c>
      <c r="E7" s="34">
        <f t="shared" si="0"/>
        <v>2018</v>
      </c>
      <c r="F7" s="20">
        <v>395</v>
      </c>
      <c r="G7" s="21">
        <v>127</v>
      </c>
      <c r="H7" s="21">
        <v>177</v>
      </c>
      <c r="I7" s="21">
        <v>384</v>
      </c>
      <c r="J7" s="21">
        <v>109</v>
      </c>
      <c r="K7" s="21">
        <v>288</v>
      </c>
      <c r="L7" s="22">
        <v>166</v>
      </c>
      <c r="M7" s="18">
        <v>4</v>
      </c>
      <c r="N7" s="21">
        <v>368</v>
      </c>
    </row>
    <row r="8" spans="1:14" ht="36" customHeight="1">
      <c r="A8" s="392" t="s">
        <v>16</v>
      </c>
      <c r="B8" s="393"/>
      <c r="C8" s="393"/>
      <c r="D8" s="33">
        <v>3</v>
      </c>
      <c r="E8" s="34">
        <f t="shared" si="0"/>
        <v>3308</v>
      </c>
      <c r="F8" s="15">
        <v>455</v>
      </c>
      <c r="G8" s="16">
        <v>110</v>
      </c>
      <c r="H8" s="16">
        <v>419</v>
      </c>
      <c r="I8" s="16">
        <v>410</v>
      </c>
      <c r="J8" s="16">
        <v>109</v>
      </c>
      <c r="K8" s="16">
        <v>602</v>
      </c>
      <c r="L8" s="17">
        <v>385</v>
      </c>
      <c r="M8" s="18">
        <v>70</v>
      </c>
      <c r="N8" s="16">
        <v>748</v>
      </c>
    </row>
    <row r="9" spans="1:14" ht="15" customHeight="1">
      <c r="A9" s="400" t="s">
        <v>17</v>
      </c>
      <c r="B9" s="396" t="s">
        <v>18</v>
      </c>
      <c r="C9" s="396"/>
      <c r="D9" s="33">
        <v>4</v>
      </c>
      <c r="E9" s="34">
        <f t="shared" si="0"/>
        <v>1839</v>
      </c>
      <c r="F9" s="15">
        <v>302</v>
      </c>
      <c r="G9" s="16">
        <v>42</v>
      </c>
      <c r="H9" s="16">
        <v>171</v>
      </c>
      <c r="I9" s="16">
        <v>233</v>
      </c>
      <c r="J9" s="16">
        <v>109</v>
      </c>
      <c r="K9" s="16">
        <v>440</v>
      </c>
      <c r="L9" s="17">
        <v>385</v>
      </c>
      <c r="M9" s="18">
        <v>42</v>
      </c>
      <c r="N9" s="16">
        <v>115</v>
      </c>
    </row>
    <row r="10" spans="1:14" ht="20.25" customHeight="1">
      <c r="A10" s="401"/>
      <c r="B10" s="393" t="s">
        <v>19</v>
      </c>
      <c r="C10" s="393"/>
      <c r="D10" s="33">
        <v>5</v>
      </c>
      <c r="E10" s="34">
        <f t="shared" si="0"/>
        <v>8</v>
      </c>
      <c r="F10" s="15">
        <v>1</v>
      </c>
      <c r="G10" s="16">
        <v>0</v>
      </c>
      <c r="H10" s="16">
        <v>0</v>
      </c>
      <c r="I10" s="16">
        <v>4</v>
      </c>
      <c r="J10" s="16">
        <v>0</v>
      </c>
      <c r="K10" s="16">
        <v>1</v>
      </c>
      <c r="L10" s="17">
        <v>2</v>
      </c>
      <c r="M10" s="18">
        <v>0</v>
      </c>
      <c r="N10" s="16">
        <v>0</v>
      </c>
    </row>
    <row r="11" spans="1:14">
      <c r="A11" s="401"/>
      <c r="B11" s="402" t="s">
        <v>20</v>
      </c>
      <c r="C11" s="402"/>
      <c r="D11" s="33">
        <v>6</v>
      </c>
      <c r="E11" s="34">
        <f t="shared" si="0"/>
        <v>1469</v>
      </c>
      <c r="F11" s="15">
        <v>153</v>
      </c>
      <c r="G11" s="16">
        <v>68</v>
      </c>
      <c r="H11" s="16">
        <v>248</v>
      </c>
      <c r="I11" s="16">
        <v>177</v>
      </c>
      <c r="J11" s="16">
        <v>0</v>
      </c>
      <c r="K11" s="16">
        <v>162</v>
      </c>
      <c r="L11" s="17">
        <v>0</v>
      </c>
      <c r="M11" s="18">
        <v>28</v>
      </c>
      <c r="N11" s="16">
        <v>633</v>
      </c>
    </row>
    <row r="12" spans="1:14">
      <c r="A12" s="401"/>
      <c r="B12" s="393" t="s">
        <v>19</v>
      </c>
      <c r="C12" s="393"/>
      <c r="D12" s="33">
        <v>7</v>
      </c>
      <c r="E12" s="34">
        <f t="shared" si="0"/>
        <v>60</v>
      </c>
      <c r="F12" s="15">
        <v>8</v>
      </c>
      <c r="G12" s="16">
        <v>12</v>
      </c>
      <c r="H12" s="16">
        <v>5</v>
      </c>
      <c r="I12" s="16">
        <v>19</v>
      </c>
      <c r="J12" s="16">
        <v>0</v>
      </c>
      <c r="K12" s="16">
        <v>5</v>
      </c>
      <c r="L12" s="17">
        <v>0</v>
      </c>
      <c r="M12" s="18">
        <v>0</v>
      </c>
      <c r="N12" s="16">
        <v>11</v>
      </c>
    </row>
    <row r="13" spans="1:14" ht="16.5" customHeight="1">
      <c r="A13" s="400" t="s">
        <v>21</v>
      </c>
      <c r="B13" s="396" t="s">
        <v>22</v>
      </c>
      <c r="C13" s="396"/>
      <c r="D13" s="33">
        <v>8</v>
      </c>
      <c r="E13" s="34">
        <f t="shared" si="0"/>
        <v>341</v>
      </c>
      <c r="F13" s="15">
        <v>138</v>
      </c>
      <c r="G13" s="16">
        <v>23</v>
      </c>
      <c r="H13" s="16">
        <v>4</v>
      </c>
      <c r="I13" s="16">
        <v>159</v>
      </c>
      <c r="J13" s="16">
        <v>0</v>
      </c>
      <c r="K13" s="16">
        <v>0</v>
      </c>
      <c r="L13" s="17">
        <v>9</v>
      </c>
      <c r="M13" s="18">
        <v>0</v>
      </c>
      <c r="N13" s="16">
        <v>8</v>
      </c>
    </row>
    <row r="14" spans="1:14" ht="18.75" customHeight="1">
      <c r="A14" s="401"/>
      <c r="B14" s="396" t="s">
        <v>23</v>
      </c>
      <c r="C14" s="396"/>
      <c r="D14" s="33">
        <v>9</v>
      </c>
      <c r="E14" s="34">
        <f t="shared" si="0"/>
        <v>2944</v>
      </c>
      <c r="F14" s="15">
        <v>317</v>
      </c>
      <c r="G14" s="16">
        <v>64</v>
      </c>
      <c r="H14" s="16">
        <v>415</v>
      </c>
      <c r="I14" s="16">
        <v>251</v>
      </c>
      <c r="J14" s="16">
        <v>109</v>
      </c>
      <c r="K14" s="16">
        <v>602</v>
      </c>
      <c r="L14" s="17">
        <v>376</v>
      </c>
      <c r="M14" s="18">
        <v>70</v>
      </c>
      <c r="N14" s="16">
        <v>740</v>
      </c>
    </row>
    <row r="15" spans="1:14" ht="24.75" customHeight="1">
      <c r="A15" s="401"/>
      <c r="B15" s="396" t="s">
        <v>24</v>
      </c>
      <c r="C15" s="396"/>
      <c r="D15" s="33">
        <v>10</v>
      </c>
      <c r="E15" s="34">
        <f t="shared" si="0"/>
        <v>0</v>
      </c>
      <c r="F15" s="15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7">
        <v>0</v>
      </c>
      <c r="M15" s="23">
        <v>0</v>
      </c>
      <c r="N15" s="16">
        <v>0</v>
      </c>
    </row>
    <row r="16" spans="1:14" ht="24" customHeight="1">
      <c r="A16" s="401"/>
      <c r="B16" s="396" t="s">
        <v>25</v>
      </c>
      <c r="C16" s="396"/>
      <c r="D16" s="33">
        <v>11</v>
      </c>
      <c r="E16" s="34">
        <f t="shared" si="0"/>
        <v>24</v>
      </c>
      <c r="F16" s="15">
        <v>3</v>
      </c>
      <c r="G16" s="16">
        <v>5</v>
      </c>
      <c r="H16" s="16">
        <v>0</v>
      </c>
      <c r="I16" s="16">
        <v>11</v>
      </c>
      <c r="J16" s="16">
        <v>0</v>
      </c>
      <c r="K16" s="16">
        <v>1</v>
      </c>
      <c r="L16" s="17">
        <v>0</v>
      </c>
      <c r="M16" s="24">
        <v>0</v>
      </c>
      <c r="N16" s="16">
        <v>4</v>
      </c>
    </row>
    <row r="17" spans="1:14" ht="18.75" customHeight="1">
      <c r="A17" s="401"/>
      <c r="B17" s="396" t="s">
        <v>26</v>
      </c>
      <c r="C17" s="396"/>
      <c r="D17" s="33">
        <v>12</v>
      </c>
      <c r="E17" s="34">
        <f t="shared" si="0"/>
        <v>1</v>
      </c>
      <c r="F17" s="15">
        <v>0</v>
      </c>
      <c r="G17" s="16">
        <v>0</v>
      </c>
      <c r="H17" s="16">
        <v>0</v>
      </c>
      <c r="I17" s="16">
        <v>1</v>
      </c>
      <c r="J17" s="16">
        <v>0</v>
      </c>
      <c r="K17" s="16">
        <v>0</v>
      </c>
      <c r="L17" s="17">
        <v>0</v>
      </c>
      <c r="M17" s="18">
        <v>0</v>
      </c>
      <c r="N17" s="16">
        <v>0</v>
      </c>
    </row>
    <row r="18" spans="1:14" ht="30" customHeight="1">
      <c r="A18" s="389" t="s">
        <v>27</v>
      </c>
      <c r="B18" s="390"/>
      <c r="C18" s="390"/>
      <c r="D18" s="33">
        <v>13</v>
      </c>
      <c r="E18" s="34">
        <f t="shared" si="0"/>
        <v>3178</v>
      </c>
      <c r="F18" s="26">
        <v>438</v>
      </c>
      <c r="G18" s="27">
        <v>106</v>
      </c>
      <c r="H18" s="27">
        <v>405</v>
      </c>
      <c r="I18" s="27">
        <v>406</v>
      </c>
      <c r="J18" s="27">
        <v>109</v>
      </c>
      <c r="K18" s="27">
        <v>563</v>
      </c>
      <c r="L18" s="28">
        <v>374</v>
      </c>
      <c r="M18" s="23">
        <v>70</v>
      </c>
      <c r="N18" s="27">
        <v>707</v>
      </c>
    </row>
    <row r="19" spans="1:14" ht="48" customHeight="1">
      <c r="A19" s="392" t="s">
        <v>28</v>
      </c>
      <c r="B19" s="393"/>
      <c r="C19" s="393"/>
      <c r="D19" s="33">
        <v>14</v>
      </c>
      <c r="E19" s="34">
        <f t="shared" si="0"/>
        <v>33211739.046000004</v>
      </c>
      <c r="F19" s="30">
        <v>46773.57</v>
      </c>
      <c r="G19" s="30">
        <v>10919.3</v>
      </c>
      <c r="H19" s="30">
        <v>32948230</v>
      </c>
      <c r="I19" s="30">
        <v>38044.6</v>
      </c>
      <c r="J19" s="30">
        <v>10848.23</v>
      </c>
      <c r="K19" s="30">
        <v>57789.01</v>
      </c>
      <c r="L19" s="31">
        <v>29453.5</v>
      </c>
      <c r="M19" s="32">
        <v>5939.0959999999995</v>
      </c>
      <c r="N19" s="30">
        <v>63741.74</v>
      </c>
    </row>
    <row r="20" spans="1:14" ht="31.5" customHeight="1">
      <c r="A20" s="395" t="s">
        <v>29</v>
      </c>
      <c r="B20" s="396"/>
      <c r="C20" s="396"/>
      <c r="D20" s="33">
        <v>15</v>
      </c>
      <c r="E20" s="34">
        <f t="shared" si="0"/>
        <v>35</v>
      </c>
      <c r="F20" s="16">
        <v>0</v>
      </c>
      <c r="G20" s="16">
        <v>0</v>
      </c>
      <c r="H20" s="16">
        <v>0</v>
      </c>
      <c r="I20" s="16">
        <v>7</v>
      </c>
      <c r="J20" s="16">
        <v>0</v>
      </c>
      <c r="K20" s="16">
        <v>25</v>
      </c>
      <c r="L20" s="17">
        <v>0</v>
      </c>
      <c r="M20" s="18">
        <v>3</v>
      </c>
      <c r="N20" s="16">
        <v>0</v>
      </c>
    </row>
  </sheetData>
  <mergeCells count="19">
    <mergeCell ref="A3:C4"/>
    <mergeCell ref="A5:C5"/>
    <mergeCell ref="A6:C6"/>
    <mergeCell ref="A7:C7"/>
    <mergeCell ref="A8:C8"/>
    <mergeCell ref="A9:A12"/>
    <mergeCell ref="B9:C9"/>
    <mergeCell ref="B10:C10"/>
    <mergeCell ref="B11:C11"/>
    <mergeCell ref="B12:C12"/>
    <mergeCell ref="A18:C18"/>
    <mergeCell ref="A19:C19"/>
    <mergeCell ref="A20:C20"/>
    <mergeCell ref="A13:A17"/>
    <mergeCell ref="B13:C13"/>
    <mergeCell ref="B14:C14"/>
    <mergeCell ref="B15:C15"/>
    <mergeCell ref="B16:C16"/>
    <mergeCell ref="B17:C17"/>
  </mergeCells>
  <pageMargins left="0.70099999999999996" right="0.70099999999999996" top="0.752" bottom="0.752" header="0.51200000000000001" footer="0.51200000000000001"/>
  <pageSetup paperSize="9" scale="88" orientation="landscape" useFirstPageNumber="1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0"/>
  <sheetViews>
    <sheetView workbookViewId="0"/>
  </sheetViews>
  <sheetFormatPr defaultColWidth="10" defaultRowHeight="12.75"/>
  <cols>
    <col min="5" max="5" width="10.5703125" customWidth="1"/>
    <col min="6" max="6" width="11.42578125" customWidth="1"/>
    <col min="7" max="7" width="10.7109375" customWidth="1"/>
    <col min="9" max="9" width="10.7109375" customWidth="1"/>
    <col min="10" max="10" width="12.28515625" customWidth="1"/>
    <col min="11" max="11" width="11.7109375" customWidth="1"/>
    <col min="12" max="12" width="11.5703125" customWidth="1"/>
    <col min="13" max="13" width="13.140625" customWidth="1"/>
  </cols>
  <sheetData>
    <row r="1" spans="1:14">
      <c r="A1" s="417" t="s">
        <v>31</v>
      </c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32</v>
      </c>
      <c r="B3" s="405"/>
      <c r="C3" s="406"/>
      <c r="D3" s="36" t="s">
        <v>2</v>
      </c>
      <c r="E3" s="37" t="s">
        <v>3</v>
      </c>
      <c r="F3" s="38" t="s">
        <v>4</v>
      </c>
      <c r="G3" s="38" t="s">
        <v>5</v>
      </c>
      <c r="H3" s="6" t="s">
        <v>6</v>
      </c>
      <c r="I3" s="6" t="s">
        <v>7</v>
      </c>
      <c r="J3" s="6" t="s">
        <v>8</v>
      </c>
      <c r="K3" s="7" t="s">
        <v>9</v>
      </c>
      <c r="L3" s="6" t="s">
        <v>10</v>
      </c>
      <c r="M3" s="6" t="s">
        <v>11</v>
      </c>
      <c r="N3" s="38" t="s">
        <v>12</v>
      </c>
    </row>
    <row r="4" spans="1:14">
      <c r="A4" s="407"/>
      <c r="B4" s="408"/>
      <c r="C4" s="409"/>
      <c r="H4" s="39"/>
      <c r="I4" s="39"/>
      <c r="J4" s="39"/>
      <c r="K4" s="39"/>
      <c r="L4" s="39"/>
      <c r="M4" s="39"/>
    </row>
    <row r="5" spans="1:14" ht="31.5" customHeight="1">
      <c r="A5" s="389" t="s">
        <v>33</v>
      </c>
      <c r="B5" s="391"/>
      <c r="C5" s="40" t="s">
        <v>34</v>
      </c>
      <c r="D5" s="9">
        <v>16</v>
      </c>
      <c r="E5" s="41"/>
      <c r="F5" s="42">
        <v>376.5</v>
      </c>
      <c r="G5" s="43"/>
      <c r="H5" s="43">
        <v>270</v>
      </c>
      <c r="I5" s="43">
        <v>313.5</v>
      </c>
      <c r="J5" s="43">
        <v>83.25</v>
      </c>
      <c r="K5" s="43">
        <v>243</v>
      </c>
      <c r="L5" s="44">
        <v>286.5</v>
      </c>
      <c r="M5" s="45">
        <v>71.25</v>
      </c>
      <c r="N5" s="16">
        <v>583.65</v>
      </c>
    </row>
    <row r="6" spans="1:14" ht="64.5" customHeight="1">
      <c r="A6" s="392"/>
      <c r="B6" s="394"/>
      <c r="C6" s="46" t="s">
        <v>35</v>
      </c>
      <c r="D6" s="13">
        <v>17</v>
      </c>
      <c r="E6" s="47"/>
      <c r="F6" s="15">
        <v>245</v>
      </c>
      <c r="G6" s="16"/>
      <c r="H6" s="16">
        <v>213.25</v>
      </c>
      <c r="I6" s="16">
        <v>211.3</v>
      </c>
      <c r="J6" s="16">
        <v>73</v>
      </c>
      <c r="K6" s="16">
        <v>186.75</v>
      </c>
      <c r="L6" s="48">
        <v>206.25</v>
      </c>
      <c r="M6" s="49">
        <v>42.75</v>
      </c>
      <c r="N6" s="16">
        <v>458.25</v>
      </c>
    </row>
    <row r="7" spans="1:14" ht="40.5" customHeight="1">
      <c r="A7" s="392" t="s">
        <v>36</v>
      </c>
      <c r="B7" s="393"/>
      <c r="C7" s="394"/>
      <c r="D7" s="13">
        <v>18</v>
      </c>
      <c r="E7" s="47"/>
      <c r="F7" s="15">
        <v>202</v>
      </c>
      <c r="G7" s="16"/>
      <c r="H7" s="16">
        <v>204</v>
      </c>
      <c r="I7" s="16">
        <v>197</v>
      </c>
      <c r="J7" s="16">
        <f>J8+J9+J10</f>
        <v>29</v>
      </c>
      <c r="K7" s="16">
        <v>173</v>
      </c>
      <c r="L7" s="48">
        <v>194</v>
      </c>
      <c r="M7" s="49">
        <v>46</v>
      </c>
      <c r="N7" s="16">
        <v>404</v>
      </c>
    </row>
    <row r="8" spans="1:14" ht="17.25" customHeight="1">
      <c r="A8" s="400" t="s">
        <v>37</v>
      </c>
      <c r="B8" s="393" t="s">
        <v>38</v>
      </c>
      <c r="C8" s="394"/>
      <c r="D8" s="13">
        <v>19</v>
      </c>
      <c r="E8" s="47"/>
      <c r="F8" s="15">
        <v>6</v>
      </c>
      <c r="G8" s="16"/>
      <c r="H8" s="16">
        <v>5</v>
      </c>
      <c r="I8" s="16">
        <v>3</v>
      </c>
      <c r="J8" s="16">
        <v>2</v>
      </c>
      <c r="K8" s="16">
        <v>7</v>
      </c>
      <c r="L8" s="48">
        <v>3</v>
      </c>
      <c r="M8" s="49">
        <v>2</v>
      </c>
      <c r="N8" s="16">
        <v>13</v>
      </c>
    </row>
    <row r="9" spans="1:14" ht="32.25" customHeight="1">
      <c r="A9" s="401"/>
      <c r="B9" s="393" t="s">
        <v>39</v>
      </c>
      <c r="C9" s="394"/>
      <c r="D9" s="13">
        <v>20</v>
      </c>
      <c r="E9" s="47"/>
      <c r="F9" s="15">
        <v>32</v>
      </c>
      <c r="G9" s="16"/>
      <c r="H9" s="16">
        <v>27</v>
      </c>
      <c r="I9" s="16">
        <v>36</v>
      </c>
      <c r="J9" s="16">
        <v>9</v>
      </c>
      <c r="K9" s="16">
        <v>37</v>
      </c>
      <c r="L9" s="48">
        <v>42</v>
      </c>
      <c r="M9" s="49">
        <v>7</v>
      </c>
      <c r="N9" s="16">
        <v>78</v>
      </c>
    </row>
    <row r="10" spans="1:14" ht="43.5" customHeight="1">
      <c r="A10" s="401"/>
      <c r="B10" s="393" t="s">
        <v>40</v>
      </c>
      <c r="C10" s="394"/>
      <c r="D10" s="13">
        <v>21</v>
      </c>
      <c r="E10" s="47"/>
      <c r="F10" s="15">
        <v>84.3</v>
      </c>
      <c r="G10" s="16"/>
      <c r="H10" s="16">
        <v>93</v>
      </c>
      <c r="I10" s="16">
        <v>79.5</v>
      </c>
      <c r="J10" s="16">
        <v>18</v>
      </c>
      <c r="K10" s="16">
        <v>69</v>
      </c>
      <c r="L10" s="48">
        <v>51</v>
      </c>
      <c r="M10" s="49">
        <v>7</v>
      </c>
      <c r="N10" s="16">
        <v>165</v>
      </c>
    </row>
  </sheetData>
  <mergeCells count="8">
    <mergeCell ref="A1:B1"/>
    <mergeCell ref="A3:C4"/>
    <mergeCell ref="A5:B6"/>
    <mergeCell ref="A7:C7"/>
    <mergeCell ref="A8:A10"/>
    <mergeCell ref="B8:C8"/>
    <mergeCell ref="B9:C9"/>
    <mergeCell ref="B10:C10"/>
  </mergeCells>
  <pageMargins left="0.70099999999999996" right="0.70099999999999996" top="0.752" bottom="0.752" header="0.3" footer="0.3"/>
  <pageSetup paperSize="9" scale="93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0"/>
  <sheetViews>
    <sheetView workbookViewId="0"/>
  </sheetViews>
  <sheetFormatPr defaultColWidth="10" defaultRowHeight="12.75"/>
  <cols>
    <col min="5" max="5" width="10.5703125" customWidth="1"/>
    <col min="6" max="6" width="11.42578125" customWidth="1"/>
    <col min="7" max="7" width="10.7109375" customWidth="1"/>
    <col min="9" max="9" width="10.7109375" customWidth="1"/>
    <col min="10" max="10" width="12.28515625" customWidth="1"/>
    <col min="11" max="11" width="11.7109375" customWidth="1"/>
    <col min="12" max="12" width="11.5703125" customWidth="1"/>
    <col min="13" max="13" width="13.140625" customWidth="1"/>
  </cols>
  <sheetData>
    <row r="1" spans="1:14">
      <c r="A1" s="417" t="s">
        <v>31</v>
      </c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32</v>
      </c>
      <c r="B3" s="405"/>
      <c r="C3" s="406"/>
      <c r="D3" s="36" t="s">
        <v>2</v>
      </c>
      <c r="E3" s="37" t="s">
        <v>3</v>
      </c>
      <c r="F3" s="38" t="s">
        <v>4</v>
      </c>
      <c r="G3" s="38" t="s">
        <v>5</v>
      </c>
      <c r="H3" s="6" t="s">
        <v>6</v>
      </c>
      <c r="I3" s="6" t="s">
        <v>7</v>
      </c>
      <c r="J3" s="6" t="s">
        <v>8</v>
      </c>
      <c r="K3" s="7" t="s">
        <v>9</v>
      </c>
      <c r="L3" s="6" t="s">
        <v>10</v>
      </c>
      <c r="M3" s="6" t="s">
        <v>11</v>
      </c>
      <c r="N3" s="38" t="s">
        <v>12</v>
      </c>
    </row>
    <row r="4" spans="1:14">
      <c r="A4" s="407"/>
      <c r="B4" s="408"/>
      <c r="C4" s="409"/>
      <c r="H4" s="39"/>
      <c r="I4" s="39"/>
      <c r="J4" s="39"/>
      <c r="K4" s="39"/>
      <c r="L4" s="39"/>
      <c r="M4" s="39"/>
    </row>
    <row r="5" spans="1:14" ht="26.25" customHeight="1">
      <c r="A5" s="389" t="s">
        <v>33</v>
      </c>
      <c r="B5" s="391"/>
      <c r="C5" s="40" t="s">
        <v>34</v>
      </c>
      <c r="D5" s="9">
        <v>16</v>
      </c>
      <c r="E5" s="41"/>
      <c r="F5" s="42">
        <v>371</v>
      </c>
      <c r="G5" s="43">
        <v>99.5</v>
      </c>
      <c r="H5" s="43">
        <v>270</v>
      </c>
      <c r="I5" s="43">
        <v>288</v>
      </c>
      <c r="J5" s="43">
        <v>83.25</v>
      </c>
      <c r="K5" s="43">
        <v>243</v>
      </c>
      <c r="L5" s="44">
        <v>286.75</v>
      </c>
      <c r="M5" s="214">
        <v>69.75</v>
      </c>
      <c r="N5" s="16" t="s">
        <v>41</v>
      </c>
    </row>
    <row r="6" spans="1:14" ht="50.25" customHeight="1">
      <c r="A6" s="392"/>
      <c r="B6" s="394"/>
      <c r="C6" s="46" t="s">
        <v>35</v>
      </c>
      <c r="D6" s="13">
        <v>17</v>
      </c>
      <c r="E6" s="47"/>
      <c r="F6" s="15">
        <v>254.5</v>
      </c>
      <c r="G6" s="16">
        <v>57.75</v>
      </c>
      <c r="H6" s="16">
        <v>213.25</v>
      </c>
      <c r="I6" s="16">
        <v>216.7</v>
      </c>
      <c r="J6" s="16">
        <v>69.25</v>
      </c>
      <c r="K6" s="16">
        <v>201</v>
      </c>
      <c r="L6" s="48">
        <v>198</v>
      </c>
      <c r="M6" s="214">
        <v>43.5</v>
      </c>
      <c r="N6" s="16" t="s">
        <v>184</v>
      </c>
    </row>
    <row r="7" spans="1:14" ht="40.5" customHeight="1">
      <c r="A7" s="392" t="s">
        <v>36</v>
      </c>
      <c r="B7" s="393"/>
      <c r="C7" s="394"/>
      <c r="D7" s="13">
        <v>18</v>
      </c>
      <c r="E7" s="47"/>
      <c r="F7" s="15">
        <v>205</v>
      </c>
      <c r="G7" s="16">
        <v>57</v>
      </c>
      <c r="H7" s="16">
        <v>218</v>
      </c>
      <c r="I7" s="16">
        <v>200</v>
      </c>
      <c r="J7" s="16">
        <v>74</v>
      </c>
      <c r="K7" s="16">
        <v>187</v>
      </c>
      <c r="L7" s="48">
        <v>190</v>
      </c>
      <c r="M7" s="214">
        <v>47</v>
      </c>
      <c r="N7" s="16">
        <v>414</v>
      </c>
    </row>
    <row r="8" spans="1:14" ht="17.25" customHeight="1">
      <c r="A8" s="400" t="s">
        <v>37</v>
      </c>
      <c r="B8" s="393" t="s">
        <v>38</v>
      </c>
      <c r="C8" s="394"/>
      <c r="D8" s="13">
        <v>19</v>
      </c>
      <c r="E8" s="47"/>
      <c r="F8" s="15">
        <v>6</v>
      </c>
      <c r="G8" s="16">
        <v>2</v>
      </c>
      <c r="H8" s="16">
        <v>6</v>
      </c>
      <c r="I8" s="16">
        <v>4</v>
      </c>
      <c r="J8" s="16">
        <v>2</v>
      </c>
      <c r="K8" s="16">
        <v>6</v>
      </c>
      <c r="L8" s="48">
        <v>3</v>
      </c>
      <c r="M8" s="214">
        <v>2</v>
      </c>
      <c r="N8" s="16">
        <v>13</v>
      </c>
    </row>
    <row r="9" spans="1:14" ht="32.25" customHeight="1">
      <c r="A9" s="401"/>
      <c r="B9" s="393" t="s">
        <v>39</v>
      </c>
      <c r="C9" s="394"/>
      <c r="D9" s="13">
        <v>20</v>
      </c>
      <c r="E9" s="47"/>
      <c r="F9" s="15">
        <v>34</v>
      </c>
      <c r="G9" s="16">
        <v>7</v>
      </c>
      <c r="H9" s="16">
        <v>27</v>
      </c>
      <c r="I9" s="16">
        <v>34</v>
      </c>
      <c r="J9" s="16">
        <v>9</v>
      </c>
      <c r="K9" s="16">
        <v>40</v>
      </c>
      <c r="L9" s="48">
        <v>41</v>
      </c>
      <c r="M9" s="214">
        <v>5</v>
      </c>
      <c r="N9" s="16">
        <v>80</v>
      </c>
    </row>
    <row r="10" spans="1:14" ht="43.5" customHeight="1">
      <c r="A10" s="401"/>
      <c r="B10" s="393" t="s">
        <v>40</v>
      </c>
      <c r="C10" s="394"/>
      <c r="D10" s="13">
        <v>21</v>
      </c>
      <c r="E10" s="47"/>
      <c r="F10" s="15">
        <v>87</v>
      </c>
      <c r="G10" s="16">
        <v>14</v>
      </c>
      <c r="H10" s="16">
        <v>100</v>
      </c>
      <c r="I10" s="16">
        <v>82</v>
      </c>
      <c r="J10" s="16">
        <v>17</v>
      </c>
      <c r="K10" s="16">
        <v>72</v>
      </c>
      <c r="L10" s="48">
        <v>48</v>
      </c>
      <c r="M10" s="214">
        <v>7</v>
      </c>
      <c r="N10" s="16">
        <v>167</v>
      </c>
    </row>
  </sheetData>
  <mergeCells count="8">
    <mergeCell ref="A1:B1"/>
    <mergeCell ref="A3:C4"/>
    <mergeCell ref="A5:B6"/>
    <mergeCell ref="A7:C7"/>
    <mergeCell ref="A8:A10"/>
    <mergeCell ref="B8:C8"/>
    <mergeCell ref="B9:C9"/>
    <mergeCell ref="B10:C10"/>
  </mergeCells>
  <pageMargins left="0.70099999999999996" right="0.70099999999999996" top="0.752" bottom="0.752" header="0.3" footer="0.3"/>
  <pageSetup paperSize="9" scale="93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0"/>
  <sheetViews>
    <sheetView workbookViewId="0"/>
  </sheetViews>
  <sheetFormatPr defaultColWidth="10" defaultRowHeight="12.75"/>
  <cols>
    <col min="5" max="5" width="10.5703125" customWidth="1"/>
    <col min="6" max="6" width="11.42578125" customWidth="1"/>
    <col min="7" max="7" width="10.7109375" customWidth="1"/>
    <col min="9" max="9" width="10.7109375" customWidth="1"/>
    <col min="10" max="10" width="12.28515625" customWidth="1"/>
    <col min="11" max="11" width="11.7109375" customWidth="1"/>
    <col min="12" max="12" width="11.5703125" customWidth="1"/>
    <col min="13" max="13" width="13.140625" customWidth="1"/>
  </cols>
  <sheetData>
    <row r="1" spans="1:14">
      <c r="A1" s="417" t="s">
        <v>31</v>
      </c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32</v>
      </c>
      <c r="B3" s="405"/>
      <c r="C3" s="406"/>
      <c r="D3" s="36" t="s">
        <v>2</v>
      </c>
      <c r="E3" s="37" t="s">
        <v>3</v>
      </c>
      <c r="F3" s="38" t="s">
        <v>4</v>
      </c>
      <c r="G3" s="38" t="s">
        <v>5</v>
      </c>
      <c r="H3" s="6" t="s">
        <v>6</v>
      </c>
      <c r="I3" s="6" t="s">
        <v>7</v>
      </c>
      <c r="J3" s="6" t="s">
        <v>8</v>
      </c>
      <c r="K3" s="7" t="s">
        <v>9</v>
      </c>
      <c r="L3" s="6" t="s">
        <v>10</v>
      </c>
      <c r="M3" s="6" t="s">
        <v>11</v>
      </c>
      <c r="N3" s="38" t="s">
        <v>12</v>
      </c>
    </row>
    <row r="4" spans="1:14">
      <c r="A4" s="407"/>
      <c r="B4" s="408"/>
      <c r="C4" s="409"/>
      <c r="H4" s="39"/>
      <c r="I4" s="39"/>
      <c r="J4" s="39"/>
      <c r="K4" s="39"/>
      <c r="L4" s="39"/>
      <c r="M4" s="39"/>
    </row>
    <row r="5" spans="1:14" ht="26.25" customHeight="1">
      <c r="A5" s="389" t="s">
        <v>33</v>
      </c>
      <c r="B5" s="391"/>
      <c r="C5" s="40" t="s">
        <v>34</v>
      </c>
      <c r="D5" s="9">
        <v>16</v>
      </c>
      <c r="E5" s="41"/>
      <c r="F5" s="42">
        <v>371</v>
      </c>
      <c r="G5" s="43">
        <v>91.5</v>
      </c>
      <c r="H5" s="43">
        <v>270</v>
      </c>
      <c r="I5" s="43">
        <v>320</v>
      </c>
      <c r="J5" s="43">
        <v>83.25</v>
      </c>
      <c r="K5" s="43">
        <v>244</v>
      </c>
      <c r="L5" s="44">
        <v>288.25</v>
      </c>
      <c r="M5" s="214">
        <v>69.75</v>
      </c>
      <c r="N5" s="16" t="s">
        <v>189</v>
      </c>
    </row>
    <row r="6" spans="1:14" ht="50.25" customHeight="1">
      <c r="A6" s="392"/>
      <c r="B6" s="394"/>
      <c r="C6" s="46" t="s">
        <v>35</v>
      </c>
      <c r="D6" s="13">
        <v>17</v>
      </c>
      <c r="E6" s="47"/>
      <c r="F6" s="15">
        <v>257.64999999999998</v>
      </c>
      <c r="G6" s="16">
        <v>56.25</v>
      </c>
      <c r="H6" s="16">
        <v>213.25</v>
      </c>
      <c r="I6" s="16">
        <v>220.2</v>
      </c>
      <c r="J6" s="16">
        <v>75</v>
      </c>
      <c r="K6" s="16" t="s">
        <v>186</v>
      </c>
      <c r="L6" s="48">
        <v>206.35</v>
      </c>
      <c r="M6" s="214">
        <v>45.75</v>
      </c>
      <c r="N6" s="16" t="s">
        <v>190</v>
      </c>
    </row>
    <row r="7" spans="1:14" ht="40.5" customHeight="1">
      <c r="A7" s="392" t="s">
        <v>36</v>
      </c>
      <c r="B7" s="393"/>
      <c r="C7" s="394"/>
      <c r="D7" s="13">
        <v>18</v>
      </c>
      <c r="E7" s="47"/>
      <c r="F7" s="15">
        <v>212</v>
      </c>
      <c r="G7" s="16">
        <v>63</v>
      </c>
      <c r="H7" s="16">
        <v>204</v>
      </c>
      <c r="I7" s="16">
        <v>203</v>
      </c>
      <c r="J7" s="16">
        <v>75</v>
      </c>
      <c r="K7" s="16">
        <v>200</v>
      </c>
      <c r="L7" s="48">
        <v>199</v>
      </c>
      <c r="M7" s="214">
        <v>47</v>
      </c>
      <c r="N7" s="16">
        <v>420</v>
      </c>
    </row>
    <row r="8" spans="1:14" ht="17.25" customHeight="1">
      <c r="A8" s="400" t="s">
        <v>37</v>
      </c>
      <c r="B8" s="393" t="s">
        <v>38</v>
      </c>
      <c r="C8" s="394"/>
      <c r="D8" s="13">
        <v>19</v>
      </c>
      <c r="E8" s="47"/>
      <c r="F8" s="15">
        <v>5</v>
      </c>
      <c r="G8" s="16">
        <v>4</v>
      </c>
      <c r="H8" s="16">
        <v>5</v>
      </c>
      <c r="I8" s="16">
        <v>3</v>
      </c>
      <c r="J8" s="16">
        <v>3</v>
      </c>
      <c r="K8" s="16">
        <v>7</v>
      </c>
      <c r="L8" s="48">
        <v>3</v>
      </c>
      <c r="M8" s="214">
        <v>2</v>
      </c>
      <c r="N8" s="16">
        <v>13</v>
      </c>
    </row>
    <row r="9" spans="1:14" ht="32.25" customHeight="1">
      <c r="A9" s="401"/>
      <c r="B9" s="393" t="s">
        <v>39</v>
      </c>
      <c r="C9" s="394"/>
      <c r="D9" s="13">
        <v>20</v>
      </c>
      <c r="E9" s="47"/>
      <c r="F9" s="15">
        <v>33</v>
      </c>
      <c r="G9" s="16">
        <v>11</v>
      </c>
      <c r="H9" s="16">
        <v>27</v>
      </c>
      <c r="I9" s="16">
        <v>36</v>
      </c>
      <c r="J9" s="16">
        <v>8</v>
      </c>
      <c r="K9" s="16">
        <v>38</v>
      </c>
      <c r="L9" s="48">
        <v>42</v>
      </c>
      <c r="M9" s="214">
        <v>6</v>
      </c>
      <c r="N9" s="16">
        <v>82</v>
      </c>
    </row>
    <row r="10" spans="1:14" ht="43.5" customHeight="1">
      <c r="A10" s="401"/>
      <c r="B10" s="393" t="s">
        <v>40</v>
      </c>
      <c r="C10" s="394"/>
      <c r="D10" s="13">
        <v>21</v>
      </c>
      <c r="E10" s="47"/>
      <c r="F10" s="15">
        <v>92</v>
      </c>
      <c r="G10" s="16">
        <v>10</v>
      </c>
      <c r="H10" s="16">
        <v>93</v>
      </c>
      <c r="I10" s="16">
        <v>87.2</v>
      </c>
      <c r="J10" s="16">
        <v>18</v>
      </c>
      <c r="K10" s="16">
        <v>78</v>
      </c>
      <c r="L10" s="48">
        <v>54</v>
      </c>
      <c r="M10" s="214">
        <v>0</v>
      </c>
      <c r="N10" s="16">
        <v>170</v>
      </c>
    </row>
  </sheetData>
  <mergeCells count="8">
    <mergeCell ref="A1:B1"/>
    <mergeCell ref="A3:C4"/>
    <mergeCell ref="A5:B6"/>
    <mergeCell ref="A7:C7"/>
    <mergeCell ref="A8:A10"/>
    <mergeCell ref="B8:C8"/>
    <mergeCell ref="B9:C9"/>
    <mergeCell ref="B10:C10"/>
  </mergeCells>
  <pageMargins left="0.70099999999999996" right="0.70099999999999996" top="0.752" bottom="0.752" header="0.3" footer="0.3"/>
  <pageSetup paperSize="9" scale="93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10"/>
  <sheetViews>
    <sheetView workbookViewId="0"/>
  </sheetViews>
  <sheetFormatPr defaultColWidth="10" defaultRowHeight="12.75"/>
  <cols>
    <col min="5" max="5" width="10.5703125" customWidth="1"/>
    <col min="6" max="6" width="11.42578125" customWidth="1"/>
    <col min="7" max="7" width="10.7109375" customWidth="1"/>
    <col min="9" max="9" width="10.7109375" customWidth="1"/>
    <col min="10" max="10" width="12.28515625" customWidth="1"/>
    <col min="11" max="11" width="11.7109375" customWidth="1"/>
    <col min="12" max="12" width="11.5703125" customWidth="1"/>
    <col min="13" max="13" width="13.140625" customWidth="1"/>
  </cols>
  <sheetData>
    <row r="1" spans="1:14">
      <c r="A1" s="417" t="s">
        <v>31</v>
      </c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32</v>
      </c>
      <c r="B3" s="405"/>
      <c r="C3" s="406"/>
      <c r="D3" s="36" t="s">
        <v>2</v>
      </c>
      <c r="E3" s="37" t="s">
        <v>3</v>
      </c>
      <c r="F3" s="38" t="s">
        <v>4</v>
      </c>
      <c r="G3" s="38" t="s">
        <v>5</v>
      </c>
      <c r="H3" s="6" t="s">
        <v>6</v>
      </c>
      <c r="I3" s="6" t="s">
        <v>7</v>
      </c>
      <c r="J3" s="6" t="s">
        <v>8</v>
      </c>
      <c r="K3" s="7" t="s">
        <v>9</v>
      </c>
      <c r="L3" s="6" t="s">
        <v>10</v>
      </c>
      <c r="M3" s="6" t="s">
        <v>11</v>
      </c>
      <c r="N3" s="38" t="s">
        <v>12</v>
      </c>
    </row>
    <row r="4" spans="1:14">
      <c r="A4" s="407"/>
      <c r="B4" s="408"/>
      <c r="C4" s="409"/>
      <c r="H4" s="39"/>
      <c r="I4" s="39"/>
      <c r="J4" s="274"/>
      <c r="K4" s="39"/>
      <c r="L4" s="39"/>
      <c r="M4" s="39"/>
    </row>
    <row r="5" spans="1:14" ht="26.25" customHeight="1">
      <c r="A5" s="389" t="s">
        <v>33</v>
      </c>
      <c r="B5" s="391"/>
      <c r="C5" s="40" t="s">
        <v>34</v>
      </c>
      <c r="D5" s="9">
        <v>16</v>
      </c>
      <c r="E5" s="41"/>
      <c r="F5" s="42">
        <v>371</v>
      </c>
      <c r="G5" s="43">
        <v>92.5</v>
      </c>
      <c r="H5" s="43">
        <v>270</v>
      </c>
      <c r="I5" s="275">
        <v>320</v>
      </c>
      <c r="J5" s="144">
        <v>85.75</v>
      </c>
      <c r="K5" s="276">
        <v>247.5</v>
      </c>
      <c r="L5" s="44">
        <v>294.25</v>
      </c>
      <c r="M5" s="214">
        <v>69.75</v>
      </c>
      <c r="N5" s="16">
        <v>623.84</v>
      </c>
    </row>
    <row r="6" spans="1:14" ht="50.25" customHeight="1">
      <c r="A6" s="392"/>
      <c r="B6" s="394"/>
      <c r="C6" s="46" t="s">
        <v>35</v>
      </c>
      <c r="D6" s="13">
        <v>17</v>
      </c>
      <c r="E6" s="47"/>
      <c r="F6" s="15">
        <v>266.25</v>
      </c>
      <c r="G6" s="16">
        <v>53.25</v>
      </c>
      <c r="H6" s="16">
        <v>211.3</v>
      </c>
      <c r="I6" s="160">
        <v>221.4</v>
      </c>
      <c r="J6" s="144">
        <v>72</v>
      </c>
      <c r="K6" s="16">
        <v>212</v>
      </c>
      <c r="L6" s="48">
        <v>205</v>
      </c>
      <c r="M6" s="214">
        <v>41.75</v>
      </c>
      <c r="N6" s="16">
        <v>434.55</v>
      </c>
    </row>
    <row r="7" spans="1:14" ht="40.5" customHeight="1">
      <c r="A7" s="392" t="s">
        <v>36</v>
      </c>
      <c r="B7" s="393"/>
      <c r="C7" s="394"/>
      <c r="D7" s="13">
        <v>18</v>
      </c>
      <c r="E7" s="47"/>
      <c r="F7" s="15">
        <v>218</v>
      </c>
      <c r="G7" s="16">
        <v>60</v>
      </c>
      <c r="H7" s="16">
        <v>214</v>
      </c>
      <c r="I7" s="160">
        <v>203</v>
      </c>
      <c r="J7" s="144">
        <v>75</v>
      </c>
      <c r="K7" s="16">
        <v>187</v>
      </c>
      <c r="L7" s="48">
        <v>197</v>
      </c>
      <c r="M7" s="214">
        <v>44</v>
      </c>
      <c r="N7" s="16">
        <v>422</v>
      </c>
    </row>
    <row r="8" spans="1:14" ht="17.25" customHeight="1">
      <c r="A8" s="400" t="s">
        <v>37</v>
      </c>
      <c r="B8" s="393" t="s">
        <v>38</v>
      </c>
      <c r="C8" s="394"/>
      <c r="D8" s="13">
        <v>19</v>
      </c>
      <c r="E8" s="47"/>
      <c r="F8" s="15">
        <v>5</v>
      </c>
      <c r="G8" s="16">
        <v>4</v>
      </c>
      <c r="H8" s="16">
        <v>4</v>
      </c>
      <c r="I8" s="160">
        <v>3</v>
      </c>
      <c r="J8" s="144">
        <v>3</v>
      </c>
      <c r="K8" s="16">
        <v>7</v>
      </c>
      <c r="L8" s="48">
        <v>3</v>
      </c>
      <c r="M8" s="214">
        <v>2</v>
      </c>
      <c r="N8" s="16">
        <v>13</v>
      </c>
    </row>
    <row r="9" spans="1:14" ht="32.25" customHeight="1">
      <c r="A9" s="401"/>
      <c r="B9" s="393" t="s">
        <v>39</v>
      </c>
      <c r="C9" s="394"/>
      <c r="D9" s="13">
        <v>20</v>
      </c>
      <c r="E9" s="47"/>
      <c r="F9" s="15">
        <v>32</v>
      </c>
      <c r="G9" s="16">
        <v>11</v>
      </c>
      <c r="H9" s="16">
        <v>25</v>
      </c>
      <c r="I9" s="160">
        <v>35</v>
      </c>
      <c r="J9" s="144">
        <v>8</v>
      </c>
      <c r="K9" s="16">
        <v>38</v>
      </c>
      <c r="L9" s="48">
        <v>41</v>
      </c>
      <c r="M9" s="214">
        <v>6</v>
      </c>
      <c r="N9" s="16">
        <v>81</v>
      </c>
    </row>
    <row r="10" spans="1:14" ht="43.5" customHeight="1">
      <c r="A10" s="401"/>
      <c r="B10" s="393" t="s">
        <v>40</v>
      </c>
      <c r="C10" s="394"/>
      <c r="D10" s="13">
        <v>21</v>
      </c>
      <c r="E10" s="47"/>
      <c r="F10" s="15">
        <v>81</v>
      </c>
      <c r="G10" s="16">
        <v>15</v>
      </c>
      <c r="H10" s="16">
        <v>97</v>
      </c>
      <c r="I10" s="160">
        <v>87.03</v>
      </c>
      <c r="J10" s="144">
        <v>18</v>
      </c>
      <c r="K10" s="16">
        <v>74</v>
      </c>
      <c r="L10" s="48">
        <v>51</v>
      </c>
      <c r="M10" s="214">
        <v>0</v>
      </c>
      <c r="N10" s="16">
        <v>177</v>
      </c>
    </row>
  </sheetData>
  <mergeCells count="8">
    <mergeCell ref="A1:B1"/>
    <mergeCell ref="A3:C4"/>
    <mergeCell ref="A5:B6"/>
    <mergeCell ref="A7:C7"/>
    <mergeCell ref="A8:A10"/>
    <mergeCell ref="B8:C8"/>
    <mergeCell ref="B9:C9"/>
    <mergeCell ref="B10:C10"/>
  </mergeCells>
  <pageMargins left="0.70099999999999996" right="0.70099999999999996" top="0.752" bottom="0.752" header="0.3" footer="0.3"/>
  <pageSetup paperSize="9" scale="93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10"/>
  <sheetViews>
    <sheetView workbookViewId="0">
      <selection activeCell="S9" sqref="S9"/>
    </sheetView>
  </sheetViews>
  <sheetFormatPr defaultColWidth="10" defaultRowHeight="12.75"/>
  <cols>
    <col min="4" max="4" width="0" hidden="1" customWidth="1"/>
    <col min="5" max="5" width="10.5703125" hidden="1" customWidth="1"/>
    <col min="6" max="6" width="11.42578125" hidden="1" customWidth="1"/>
    <col min="7" max="7" width="10.7109375" hidden="1" customWidth="1"/>
    <col min="8" max="8" width="0" hidden="1" customWidth="1"/>
    <col min="9" max="9" width="10.7109375" hidden="1" customWidth="1"/>
    <col min="10" max="10" width="12.28515625" customWidth="1"/>
    <col min="11" max="11" width="11.7109375" hidden="1" customWidth="1"/>
    <col min="12" max="12" width="11.5703125" hidden="1" customWidth="1"/>
    <col min="13" max="13" width="13.140625" hidden="1" customWidth="1"/>
    <col min="14" max="14" width="0" hidden="1" customWidth="1"/>
  </cols>
  <sheetData>
    <row r="1" spans="1:14">
      <c r="A1" s="417" t="s">
        <v>31</v>
      </c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416" t="s">
        <v>191</v>
      </c>
      <c r="B2" s="416"/>
      <c r="C2" s="416"/>
      <c r="D2" s="416"/>
      <c r="E2" s="416"/>
      <c r="F2" s="416"/>
      <c r="G2" s="416"/>
      <c r="H2" s="416"/>
      <c r="I2" s="416"/>
      <c r="J2" s="416"/>
      <c r="K2" s="1" t="s">
        <v>191</v>
      </c>
      <c r="L2" s="1"/>
      <c r="M2" s="1"/>
      <c r="N2" s="1"/>
    </row>
    <row r="3" spans="1:14" ht="25.5">
      <c r="A3" s="418" t="s">
        <v>32</v>
      </c>
      <c r="B3" s="418"/>
      <c r="C3" s="418"/>
      <c r="D3" s="166" t="s">
        <v>2</v>
      </c>
      <c r="E3" s="287" t="s">
        <v>3</v>
      </c>
      <c r="F3" s="164" t="s">
        <v>4</v>
      </c>
      <c r="G3" s="164" t="s">
        <v>5</v>
      </c>
      <c r="H3" s="164" t="s">
        <v>6</v>
      </c>
      <c r="I3" s="164" t="s">
        <v>7</v>
      </c>
      <c r="J3" s="398" t="s">
        <v>196</v>
      </c>
      <c r="K3" s="165" t="s">
        <v>9</v>
      </c>
      <c r="L3" s="164" t="s">
        <v>10</v>
      </c>
      <c r="M3" s="164" t="s">
        <v>11</v>
      </c>
      <c r="N3" s="164" t="s">
        <v>12</v>
      </c>
    </row>
    <row r="4" spans="1:14">
      <c r="A4" s="419"/>
      <c r="B4" s="420"/>
      <c r="C4" s="420"/>
      <c r="D4" s="144"/>
      <c r="E4" s="144"/>
      <c r="F4" s="144"/>
      <c r="G4" s="144"/>
      <c r="H4" s="288"/>
      <c r="I4" s="288"/>
      <c r="J4" s="399"/>
      <c r="K4" s="288"/>
      <c r="L4" s="288"/>
      <c r="M4" s="288"/>
      <c r="N4" s="144"/>
    </row>
    <row r="5" spans="1:14" ht="26.25" customHeight="1">
      <c r="A5" s="421" t="s">
        <v>33</v>
      </c>
      <c r="B5" s="421"/>
      <c r="C5" s="289" t="s">
        <v>34</v>
      </c>
      <c r="D5" s="166">
        <v>16</v>
      </c>
      <c r="E5" s="290"/>
      <c r="F5" s="167">
        <v>376.5</v>
      </c>
      <c r="G5" s="168">
        <v>93.5</v>
      </c>
      <c r="H5" s="168">
        <v>275.8</v>
      </c>
      <c r="I5" s="168">
        <v>320</v>
      </c>
      <c r="J5" s="144">
        <v>83.75</v>
      </c>
      <c r="K5" s="168">
        <v>247.5</v>
      </c>
      <c r="L5" s="184">
        <v>294.75</v>
      </c>
      <c r="M5" s="197">
        <v>69.75</v>
      </c>
      <c r="N5" s="168">
        <v>623.84</v>
      </c>
    </row>
    <row r="6" spans="1:14" ht="50.25" customHeight="1">
      <c r="A6" s="421"/>
      <c r="B6" s="421"/>
      <c r="C6" s="189" t="s">
        <v>35</v>
      </c>
      <c r="D6" s="166">
        <v>17</v>
      </c>
      <c r="E6" s="290"/>
      <c r="F6" s="167">
        <v>267</v>
      </c>
      <c r="G6" s="168">
        <v>55</v>
      </c>
      <c r="H6" s="168">
        <v>215.5</v>
      </c>
      <c r="I6" s="168">
        <v>226.4</v>
      </c>
      <c r="J6" s="144">
        <v>69</v>
      </c>
      <c r="K6" s="168">
        <v>215.5</v>
      </c>
      <c r="L6" s="184">
        <v>206</v>
      </c>
      <c r="M6" s="197">
        <v>42.75</v>
      </c>
      <c r="N6" s="168">
        <v>440.55</v>
      </c>
    </row>
    <row r="7" spans="1:14" ht="40.5" customHeight="1">
      <c r="A7" s="422" t="s">
        <v>36</v>
      </c>
      <c r="B7" s="423"/>
      <c r="C7" s="424"/>
      <c r="D7" s="13">
        <v>18</v>
      </c>
      <c r="E7" s="47"/>
      <c r="F7" s="15">
        <v>221</v>
      </c>
      <c r="G7" s="16">
        <v>63</v>
      </c>
      <c r="H7" s="16">
        <v>216</v>
      </c>
      <c r="I7" s="160">
        <v>209</v>
      </c>
      <c r="J7" s="144">
        <v>72</v>
      </c>
      <c r="K7" s="16">
        <v>197</v>
      </c>
      <c r="L7" s="48">
        <v>197</v>
      </c>
      <c r="M7" s="291">
        <v>45</v>
      </c>
      <c r="N7" s="16">
        <v>435</v>
      </c>
    </row>
    <row r="8" spans="1:14" ht="17.25" customHeight="1">
      <c r="A8" s="400" t="s">
        <v>37</v>
      </c>
      <c r="B8" s="393" t="s">
        <v>38</v>
      </c>
      <c r="C8" s="394"/>
      <c r="D8" s="13">
        <v>19</v>
      </c>
      <c r="E8" s="47"/>
      <c r="F8" s="15">
        <v>5</v>
      </c>
      <c r="G8" s="16">
        <v>4</v>
      </c>
      <c r="H8" s="16">
        <v>3</v>
      </c>
      <c r="I8" s="160">
        <v>3</v>
      </c>
      <c r="J8" s="144">
        <v>3</v>
      </c>
      <c r="K8" s="16">
        <v>8</v>
      </c>
      <c r="L8" s="48">
        <v>3</v>
      </c>
      <c r="M8" s="214"/>
      <c r="N8" s="16">
        <v>13</v>
      </c>
    </row>
    <row r="9" spans="1:14" ht="32.25" customHeight="1">
      <c r="A9" s="401"/>
      <c r="B9" s="393" t="s">
        <v>39</v>
      </c>
      <c r="C9" s="394"/>
      <c r="D9" s="13">
        <v>20</v>
      </c>
      <c r="E9" s="47"/>
      <c r="F9" s="15">
        <v>32</v>
      </c>
      <c r="G9" s="16">
        <v>10</v>
      </c>
      <c r="H9" s="160">
        <v>27</v>
      </c>
      <c r="I9" s="160">
        <v>36</v>
      </c>
      <c r="J9" s="144">
        <v>9</v>
      </c>
      <c r="K9" s="16">
        <v>44</v>
      </c>
      <c r="L9" s="48">
        <v>42</v>
      </c>
      <c r="M9" s="214"/>
      <c r="N9" s="16">
        <v>83</v>
      </c>
    </row>
    <row r="10" spans="1:14" ht="43.5" customHeight="1">
      <c r="A10" s="401"/>
      <c r="B10" s="393" t="s">
        <v>40</v>
      </c>
      <c r="C10" s="394"/>
      <c r="D10" s="13">
        <v>21</v>
      </c>
      <c r="E10" s="47"/>
      <c r="F10" s="15">
        <v>82</v>
      </c>
      <c r="G10" s="16">
        <v>15</v>
      </c>
      <c r="H10" s="16">
        <v>104</v>
      </c>
      <c r="I10" s="160">
        <v>91</v>
      </c>
      <c r="J10" s="144">
        <v>18</v>
      </c>
      <c r="K10" s="16">
        <v>72</v>
      </c>
      <c r="L10" s="48">
        <v>55</v>
      </c>
      <c r="M10" s="214"/>
      <c r="N10" s="16">
        <v>178</v>
      </c>
    </row>
  </sheetData>
  <mergeCells count="10">
    <mergeCell ref="A7:C7"/>
    <mergeCell ref="A8:A10"/>
    <mergeCell ref="B8:C8"/>
    <mergeCell ref="B9:C9"/>
    <mergeCell ref="B10:C10"/>
    <mergeCell ref="J3:J4"/>
    <mergeCell ref="A2:J2"/>
    <mergeCell ref="A1:B1"/>
    <mergeCell ref="A3:C4"/>
    <mergeCell ref="A5:B6"/>
  </mergeCells>
  <pageMargins left="0.70099999999999996" right="0.70099999999999996" top="0.752" bottom="0.752" header="0.3" footer="0.3"/>
  <pageSetup paperSize="9" scale="93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10"/>
  <sheetViews>
    <sheetView workbookViewId="0"/>
  </sheetViews>
  <sheetFormatPr defaultColWidth="10" defaultRowHeight="12.75"/>
  <cols>
    <col min="5" max="5" width="10.5703125" customWidth="1"/>
    <col min="6" max="6" width="11.42578125" customWidth="1"/>
    <col min="7" max="7" width="10.7109375" customWidth="1"/>
    <col min="9" max="9" width="10.7109375" customWidth="1"/>
    <col min="10" max="10" width="12.28515625" customWidth="1"/>
    <col min="11" max="11" width="11.7109375" customWidth="1"/>
    <col min="12" max="12" width="11.5703125" customWidth="1"/>
    <col min="13" max="13" width="13.140625" customWidth="1"/>
  </cols>
  <sheetData>
    <row r="1" spans="1:14">
      <c r="A1" s="417" t="s">
        <v>31</v>
      </c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32</v>
      </c>
      <c r="B3" s="405"/>
      <c r="C3" s="406"/>
      <c r="D3" s="36" t="s">
        <v>2</v>
      </c>
      <c r="E3" s="37" t="s">
        <v>3</v>
      </c>
      <c r="F3" s="38" t="s">
        <v>4</v>
      </c>
      <c r="G3" s="38" t="s">
        <v>5</v>
      </c>
      <c r="H3" s="38" t="s">
        <v>6</v>
      </c>
      <c r="I3" s="38" t="s">
        <v>7</v>
      </c>
      <c r="J3" s="38" t="s">
        <v>8</v>
      </c>
      <c r="K3" s="50" t="s">
        <v>9</v>
      </c>
      <c r="L3" s="38" t="s">
        <v>10</v>
      </c>
      <c r="M3" s="38" t="s">
        <v>11</v>
      </c>
      <c r="N3" s="38" t="s">
        <v>12</v>
      </c>
    </row>
    <row r="4" spans="1:14">
      <c r="A4" s="407"/>
      <c r="B4" s="408"/>
      <c r="C4" s="409"/>
    </row>
    <row r="5" spans="1:14" ht="31.5" customHeight="1">
      <c r="A5" s="389" t="s">
        <v>33</v>
      </c>
      <c r="B5" s="391"/>
      <c r="C5" s="40" t="s">
        <v>34</v>
      </c>
      <c r="D5" s="9">
        <v>16</v>
      </c>
      <c r="E5" s="34">
        <f t="shared" ref="E5:E10" si="0">SUM(F5:N5)</f>
        <v>1800</v>
      </c>
      <c r="F5" s="42">
        <v>376.5</v>
      </c>
      <c r="G5" s="43">
        <v>99.5</v>
      </c>
      <c r="H5" s="43">
        <v>270</v>
      </c>
      <c r="I5" s="43">
        <v>313.5</v>
      </c>
      <c r="J5" s="43">
        <v>81.5</v>
      </c>
      <c r="K5" s="43">
        <v>243</v>
      </c>
      <c r="L5" s="44">
        <v>346.25</v>
      </c>
      <c r="M5" s="51">
        <v>69.75</v>
      </c>
      <c r="N5" s="43" t="s">
        <v>41</v>
      </c>
    </row>
    <row r="6" spans="1:14" ht="64.5" customHeight="1">
      <c r="A6" s="392"/>
      <c r="B6" s="394"/>
      <c r="C6" s="46" t="s">
        <v>35</v>
      </c>
      <c r="D6" s="52">
        <v>17</v>
      </c>
      <c r="E6" s="34">
        <f t="shared" si="0"/>
        <v>1230.45</v>
      </c>
      <c r="F6" s="15">
        <v>242.25</v>
      </c>
      <c r="G6" s="16">
        <v>48.75</v>
      </c>
      <c r="H6" s="16">
        <v>212</v>
      </c>
      <c r="I6" s="16">
        <v>216.2</v>
      </c>
      <c r="J6" s="16">
        <v>69.75</v>
      </c>
      <c r="K6" s="16">
        <v>200.75</v>
      </c>
      <c r="L6" s="48">
        <v>201</v>
      </c>
      <c r="M6" s="49">
        <v>39.75</v>
      </c>
      <c r="N6" s="16" t="s">
        <v>42</v>
      </c>
    </row>
    <row r="7" spans="1:14" ht="40.5" customHeight="1">
      <c r="A7" s="392" t="s">
        <v>36</v>
      </c>
      <c r="B7" s="393"/>
      <c r="C7" s="394"/>
      <c r="D7" s="52">
        <v>18</v>
      </c>
      <c r="E7" s="34">
        <f t="shared" si="0"/>
        <v>1564</v>
      </c>
      <c r="F7" s="15">
        <v>204</v>
      </c>
      <c r="G7" s="16">
        <v>61</v>
      </c>
      <c r="H7" s="16">
        <v>208</v>
      </c>
      <c r="I7" s="16">
        <v>201</v>
      </c>
      <c r="J7" s="16">
        <v>73</v>
      </c>
      <c r="K7" s="16">
        <v>179</v>
      </c>
      <c r="L7" s="48">
        <v>195</v>
      </c>
      <c r="M7" s="49">
        <v>43</v>
      </c>
      <c r="N7" s="16">
        <v>400</v>
      </c>
    </row>
    <row r="8" spans="1:14" ht="17.25" customHeight="1">
      <c r="A8" s="400" t="s">
        <v>37</v>
      </c>
      <c r="B8" s="393" t="s">
        <v>38</v>
      </c>
      <c r="C8" s="394"/>
      <c r="D8" s="52">
        <v>19</v>
      </c>
      <c r="E8" s="34">
        <f t="shared" si="0"/>
        <v>44.5</v>
      </c>
      <c r="F8" s="15">
        <v>7</v>
      </c>
      <c r="G8" s="16">
        <v>4</v>
      </c>
      <c r="H8" s="16">
        <v>5</v>
      </c>
      <c r="I8" s="16">
        <v>3</v>
      </c>
      <c r="J8" s="16">
        <v>2</v>
      </c>
      <c r="K8" s="16">
        <v>6</v>
      </c>
      <c r="L8" s="48">
        <v>2.5</v>
      </c>
      <c r="M8" s="49">
        <v>2</v>
      </c>
      <c r="N8" s="16">
        <v>13</v>
      </c>
    </row>
    <row r="9" spans="1:14" ht="32.25" customHeight="1">
      <c r="A9" s="401"/>
      <c r="B9" s="393" t="s">
        <v>39</v>
      </c>
      <c r="C9" s="394"/>
      <c r="D9" s="52">
        <v>20</v>
      </c>
      <c r="E9" s="34">
        <f t="shared" si="0"/>
        <v>274</v>
      </c>
      <c r="F9" s="15">
        <v>33</v>
      </c>
      <c r="G9" s="16">
        <v>8</v>
      </c>
      <c r="H9" s="16">
        <v>27</v>
      </c>
      <c r="I9" s="16">
        <v>35</v>
      </c>
      <c r="J9" s="16">
        <v>9</v>
      </c>
      <c r="K9" s="16">
        <v>39</v>
      </c>
      <c r="L9" s="48">
        <v>40</v>
      </c>
      <c r="M9" s="49">
        <v>6</v>
      </c>
      <c r="N9" s="16">
        <v>77</v>
      </c>
    </row>
    <row r="10" spans="1:14" ht="43.5" customHeight="1">
      <c r="A10" s="401"/>
      <c r="B10" s="393" t="s">
        <v>40</v>
      </c>
      <c r="C10" s="394"/>
      <c r="D10" s="52">
        <v>21</v>
      </c>
      <c r="E10" s="34">
        <f t="shared" si="0"/>
        <v>585.5</v>
      </c>
      <c r="F10" s="15">
        <v>82.5</v>
      </c>
      <c r="G10" s="16">
        <v>14</v>
      </c>
      <c r="H10" s="16">
        <v>95</v>
      </c>
      <c r="I10" s="16">
        <v>81</v>
      </c>
      <c r="J10" s="16">
        <v>18</v>
      </c>
      <c r="K10" s="16">
        <v>72</v>
      </c>
      <c r="L10" s="48">
        <v>52</v>
      </c>
      <c r="M10" s="49">
        <v>7</v>
      </c>
      <c r="N10" s="16">
        <v>164</v>
      </c>
    </row>
  </sheetData>
  <mergeCells count="8">
    <mergeCell ref="A1:B1"/>
    <mergeCell ref="A3:C4"/>
    <mergeCell ref="A5:B6"/>
    <mergeCell ref="A7:C7"/>
    <mergeCell ref="A8:A10"/>
    <mergeCell ref="B8:C8"/>
    <mergeCell ref="B9:C9"/>
    <mergeCell ref="B10:C10"/>
  </mergeCells>
  <pageMargins left="0.70099999999999996" right="0.70099999999999996" top="0.752" bottom="0.752" header="0.3" footer="0.3"/>
  <pageSetup paperSize="9" scale="93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20"/>
  <sheetViews>
    <sheetView workbookViewId="0"/>
  </sheetViews>
  <sheetFormatPr defaultColWidth="10.42578125" defaultRowHeight="12.75"/>
  <cols>
    <col min="3" max="3" width="13.7109375" customWidth="1"/>
    <col min="11" max="11" width="13" customWidth="1"/>
  </cols>
  <sheetData>
    <row r="1" spans="1:14">
      <c r="A1" s="1"/>
      <c r="B1" s="2" t="s">
        <v>0</v>
      </c>
      <c r="C1" s="1"/>
      <c r="D1" s="1"/>
      <c r="E1" s="3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3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1</v>
      </c>
      <c r="B3" s="405"/>
      <c r="C3" s="406"/>
      <c r="D3" s="4" t="s">
        <v>2</v>
      </c>
      <c r="E3" s="5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7" t="s">
        <v>9</v>
      </c>
      <c r="L3" s="6" t="s">
        <v>10</v>
      </c>
      <c r="M3" s="6" t="s">
        <v>11</v>
      </c>
      <c r="N3" s="6" t="s">
        <v>12</v>
      </c>
    </row>
    <row r="4" spans="1:14">
      <c r="A4" s="407"/>
      <c r="B4" s="408"/>
      <c r="C4" s="409"/>
    </row>
    <row r="5" spans="1:14" ht="23.25" customHeight="1">
      <c r="A5" s="395" t="s">
        <v>13</v>
      </c>
      <c r="B5" s="396"/>
      <c r="C5" s="397"/>
      <c r="D5" s="29">
        <v>1</v>
      </c>
      <c r="E5" s="14"/>
      <c r="F5" s="10">
        <v>470</v>
      </c>
      <c r="G5" s="8">
        <v>115</v>
      </c>
      <c r="H5" s="8">
        <v>418</v>
      </c>
      <c r="I5" s="8">
        <v>410</v>
      </c>
      <c r="J5" s="8">
        <v>108</v>
      </c>
      <c r="K5" s="8">
        <v>605</v>
      </c>
      <c r="L5" s="11">
        <v>405</v>
      </c>
      <c r="M5" s="53">
        <v>70</v>
      </c>
      <c r="N5" s="8">
        <v>755</v>
      </c>
    </row>
    <row r="6" spans="1:14" ht="28.5" customHeight="1">
      <c r="A6" s="392" t="s">
        <v>14</v>
      </c>
      <c r="B6" s="393"/>
      <c r="C6" s="394"/>
      <c r="D6" s="13">
        <v>2</v>
      </c>
      <c r="E6" s="14" t="s">
        <v>43</v>
      </c>
      <c r="F6" s="15">
        <v>482</v>
      </c>
      <c r="G6" s="16">
        <v>117</v>
      </c>
      <c r="H6" s="16">
        <v>432</v>
      </c>
      <c r="I6" s="16">
        <v>424</v>
      </c>
      <c r="J6" s="16">
        <v>109</v>
      </c>
      <c r="K6" s="16">
        <v>624</v>
      </c>
      <c r="L6" s="17">
        <v>396</v>
      </c>
      <c r="M6" s="54" t="s">
        <v>43</v>
      </c>
      <c r="N6" s="16">
        <v>751</v>
      </c>
    </row>
    <row r="7" spans="1:14" ht="26.25" customHeight="1">
      <c r="A7" s="410" t="s">
        <v>15</v>
      </c>
      <c r="B7" s="411"/>
      <c r="C7" s="412"/>
      <c r="D7" s="19" t="s">
        <v>30</v>
      </c>
      <c r="E7" s="14" t="s">
        <v>43</v>
      </c>
      <c r="F7" s="20">
        <v>388</v>
      </c>
      <c r="G7" s="21">
        <v>116</v>
      </c>
      <c r="H7" s="21">
        <v>174</v>
      </c>
      <c r="I7" s="21">
        <v>357</v>
      </c>
      <c r="J7" s="21">
        <v>37</v>
      </c>
      <c r="K7" s="16">
        <v>297</v>
      </c>
      <c r="L7" s="22">
        <v>166</v>
      </c>
      <c r="M7" s="55">
        <v>4</v>
      </c>
      <c r="N7" s="21">
        <v>350</v>
      </c>
    </row>
    <row r="8" spans="1:14" ht="36" customHeight="1">
      <c r="A8" s="392" t="s">
        <v>16</v>
      </c>
      <c r="B8" s="393"/>
      <c r="C8" s="394"/>
      <c r="D8" s="13">
        <v>3</v>
      </c>
      <c r="E8" s="14" t="s">
        <v>43</v>
      </c>
      <c r="F8" s="15">
        <v>458</v>
      </c>
      <c r="G8" s="16">
        <v>112</v>
      </c>
      <c r="H8" s="16">
        <v>414</v>
      </c>
      <c r="I8" s="16">
        <v>412</v>
      </c>
      <c r="J8" s="16">
        <v>109</v>
      </c>
      <c r="K8" s="16">
        <v>608</v>
      </c>
      <c r="L8" s="17">
        <v>388</v>
      </c>
      <c r="M8" s="56">
        <v>70</v>
      </c>
      <c r="N8" s="16">
        <v>738</v>
      </c>
    </row>
    <row r="9" spans="1:14" ht="15" customHeight="1">
      <c r="A9" s="400" t="s">
        <v>17</v>
      </c>
      <c r="B9" s="396" t="s">
        <v>18</v>
      </c>
      <c r="C9" s="397"/>
      <c r="D9" s="13">
        <v>4</v>
      </c>
      <c r="E9" s="14" t="s">
        <v>43</v>
      </c>
      <c r="F9" s="15">
        <v>296</v>
      </c>
      <c r="G9" s="16">
        <v>40</v>
      </c>
      <c r="H9" s="16">
        <v>169</v>
      </c>
      <c r="I9" s="16">
        <v>239</v>
      </c>
      <c r="J9" s="16">
        <v>109</v>
      </c>
      <c r="K9" s="16">
        <v>442</v>
      </c>
      <c r="L9" s="17">
        <v>388</v>
      </c>
      <c r="M9" s="56">
        <v>42</v>
      </c>
      <c r="N9" s="16">
        <v>112</v>
      </c>
    </row>
    <row r="10" spans="1:14" ht="20.25" customHeight="1">
      <c r="A10" s="401"/>
      <c r="B10" s="393" t="s">
        <v>19</v>
      </c>
      <c r="C10" s="394"/>
      <c r="D10" s="13">
        <v>5</v>
      </c>
      <c r="E10" s="14" t="s">
        <v>43</v>
      </c>
      <c r="F10" s="15">
        <v>0</v>
      </c>
      <c r="G10" s="16">
        <v>0</v>
      </c>
      <c r="H10" s="16">
        <v>0</v>
      </c>
      <c r="I10" s="16">
        <v>3</v>
      </c>
      <c r="J10" s="16">
        <v>0</v>
      </c>
      <c r="K10" s="16">
        <v>1</v>
      </c>
      <c r="L10" s="17">
        <v>1</v>
      </c>
      <c r="M10" s="54" t="s">
        <v>43</v>
      </c>
      <c r="N10" s="16">
        <v>0</v>
      </c>
    </row>
    <row r="11" spans="1:14">
      <c r="A11" s="401"/>
      <c r="B11" s="402" t="s">
        <v>20</v>
      </c>
      <c r="C11" s="403"/>
      <c r="D11" s="13">
        <v>6</v>
      </c>
      <c r="E11" s="14" t="s">
        <v>43</v>
      </c>
      <c r="F11" s="15">
        <v>162</v>
      </c>
      <c r="G11" s="16">
        <v>72</v>
      </c>
      <c r="H11" s="16">
        <v>248</v>
      </c>
      <c r="I11" s="16">
        <v>173</v>
      </c>
      <c r="J11" s="16">
        <v>0</v>
      </c>
      <c r="K11" s="16">
        <v>166</v>
      </c>
      <c r="L11" s="17">
        <v>0</v>
      </c>
      <c r="M11" s="56">
        <v>28</v>
      </c>
      <c r="N11" s="16">
        <v>626</v>
      </c>
    </row>
    <row r="12" spans="1:14">
      <c r="A12" s="401"/>
      <c r="B12" s="393" t="s">
        <v>19</v>
      </c>
      <c r="C12" s="394"/>
      <c r="D12" s="13">
        <v>7</v>
      </c>
      <c r="E12" s="14" t="s">
        <v>43</v>
      </c>
      <c r="F12" s="15">
        <v>9</v>
      </c>
      <c r="G12" s="16">
        <v>12</v>
      </c>
      <c r="H12" s="16">
        <v>1</v>
      </c>
      <c r="I12" s="16">
        <v>18</v>
      </c>
      <c r="J12" s="16">
        <v>0</v>
      </c>
      <c r="K12" s="16">
        <v>6</v>
      </c>
      <c r="L12" s="17">
        <v>0</v>
      </c>
      <c r="M12" s="54" t="s">
        <v>43</v>
      </c>
      <c r="N12" s="16">
        <v>11</v>
      </c>
    </row>
    <row r="13" spans="1:14" ht="16.5" customHeight="1">
      <c r="A13" s="400" t="s">
        <v>21</v>
      </c>
      <c r="B13" s="396" t="s">
        <v>22</v>
      </c>
      <c r="C13" s="397"/>
      <c r="D13" s="13">
        <v>8</v>
      </c>
      <c r="E13" s="14" t="s">
        <v>43</v>
      </c>
      <c r="F13" s="15">
        <v>135</v>
      </c>
      <c r="G13" s="16">
        <v>23</v>
      </c>
      <c r="H13" s="16">
        <v>1</v>
      </c>
      <c r="I13" s="16">
        <v>157</v>
      </c>
      <c r="J13" s="16">
        <v>0</v>
      </c>
      <c r="K13" s="16">
        <v>2</v>
      </c>
      <c r="L13" s="17">
        <v>9</v>
      </c>
      <c r="M13" s="54" t="s">
        <v>43</v>
      </c>
      <c r="N13" s="16">
        <v>3</v>
      </c>
    </row>
    <row r="14" spans="1:14" ht="18.75" customHeight="1">
      <c r="A14" s="401"/>
      <c r="B14" s="396" t="s">
        <v>23</v>
      </c>
      <c r="C14" s="397"/>
      <c r="D14" s="13">
        <v>9</v>
      </c>
      <c r="E14" s="14" t="s">
        <v>43</v>
      </c>
      <c r="F14" s="15">
        <v>323</v>
      </c>
      <c r="G14" s="16">
        <v>62</v>
      </c>
      <c r="H14" s="16">
        <v>416</v>
      </c>
      <c r="I14" s="16">
        <v>255</v>
      </c>
      <c r="J14" s="16">
        <v>0</v>
      </c>
      <c r="K14" s="16">
        <v>606</v>
      </c>
      <c r="L14" s="17">
        <v>379</v>
      </c>
      <c r="M14" s="56">
        <v>70</v>
      </c>
      <c r="N14" s="16">
        <v>735</v>
      </c>
    </row>
    <row r="15" spans="1:14" ht="24.75" customHeight="1">
      <c r="A15" s="401"/>
      <c r="B15" s="396" t="s">
        <v>24</v>
      </c>
      <c r="C15" s="397"/>
      <c r="D15" s="13">
        <v>10</v>
      </c>
      <c r="E15" s="14" t="s">
        <v>43</v>
      </c>
      <c r="F15" s="15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7">
        <v>0</v>
      </c>
      <c r="M15" s="54" t="s">
        <v>43</v>
      </c>
      <c r="N15" s="16">
        <v>0</v>
      </c>
    </row>
    <row r="16" spans="1:14" ht="24" customHeight="1">
      <c r="A16" s="401"/>
      <c r="B16" s="396" t="s">
        <v>25</v>
      </c>
      <c r="C16" s="397"/>
      <c r="D16" s="13">
        <v>11</v>
      </c>
      <c r="E16" s="14" t="s">
        <v>43</v>
      </c>
      <c r="F16" s="15">
        <v>3</v>
      </c>
      <c r="G16" s="16">
        <v>5</v>
      </c>
      <c r="H16" s="16">
        <v>0</v>
      </c>
      <c r="I16" s="16">
        <v>10</v>
      </c>
      <c r="J16" s="16">
        <v>0</v>
      </c>
      <c r="K16" s="16">
        <v>2</v>
      </c>
      <c r="L16" s="17">
        <v>0</v>
      </c>
      <c r="M16" s="54" t="s">
        <v>43</v>
      </c>
      <c r="N16" s="16">
        <v>4</v>
      </c>
    </row>
    <row r="17" spans="1:14" ht="18.75" customHeight="1">
      <c r="A17" s="401"/>
      <c r="B17" s="396" t="s">
        <v>26</v>
      </c>
      <c r="C17" s="397"/>
      <c r="D17" s="13">
        <v>12</v>
      </c>
      <c r="E17" s="14" t="s">
        <v>43</v>
      </c>
      <c r="F17" s="15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7">
        <v>0</v>
      </c>
      <c r="M17" s="54" t="s">
        <v>43</v>
      </c>
      <c r="N17" s="16">
        <v>0</v>
      </c>
    </row>
    <row r="18" spans="1:14" ht="30" customHeight="1">
      <c r="A18" s="389" t="s">
        <v>27</v>
      </c>
      <c r="B18" s="390"/>
      <c r="C18" s="391"/>
      <c r="D18" s="25">
        <v>13</v>
      </c>
      <c r="E18" s="14" t="s">
        <v>43</v>
      </c>
      <c r="F18" s="26">
        <v>449</v>
      </c>
      <c r="G18" s="27">
        <v>110</v>
      </c>
      <c r="H18" s="27">
        <v>407</v>
      </c>
      <c r="I18" s="27">
        <v>409</v>
      </c>
      <c r="J18" s="27">
        <v>109</v>
      </c>
      <c r="K18" s="27">
        <v>590</v>
      </c>
      <c r="L18" s="28">
        <v>379</v>
      </c>
      <c r="M18" s="57">
        <v>70</v>
      </c>
      <c r="N18" s="27">
        <v>691</v>
      </c>
    </row>
    <row r="19" spans="1:14" ht="48" customHeight="1">
      <c r="A19" s="392" t="s">
        <v>28</v>
      </c>
      <c r="B19" s="393"/>
      <c r="C19" s="394"/>
      <c r="D19" s="29">
        <v>14</v>
      </c>
      <c r="E19" s="14" t="s">
        <v>43</v>
      </c>
      <c r="F19" s="58">
        <v>23451.29</v>
      </c>
      <c r="G19" s="58">
        <v>4288.8</v>
      </c>
      <c r="H19" s="58">
        <v>12480144.789999999</v>
      </c>
      <c r="I19" s="58">
        <v>18657.54</v>
      </c>
      <c r="J19" s="58">
        <v>4503.8500000000004</v>
      </c>
      <c r="K19" s="58">
        <v>28895.1</v>
      </c>
      <c r="L19" s="59">
        <v>14305.6</v>
      </c>
      <c r="M19" s="60">
        <v>3186.6239999999998</v>
      </c>
      <c r="N19" s="58">
        <v>30986.400000000001</v>
      </c>
    </row>
    <row r="20" spans="1:14" ht="31.5" customHeight="1">
      <c r="A20" s="395" t="s">
        <v>29</v>
      </c>
      <c r="B20" s="396"/>
      <c r="C20" s="397"/>
      <c r="D20" s="13">
        <v>15</v>
      </c>
      <c r="E20" s="14" t="s">
        <v>43</v>
      </c>
      <c r="F20" s="16">
        <v>0</v>
      </c>
      <c r="G20" s="16" t="s">
        <v>43</v>
      </c>
      <c r="H20" s="16">
        <v>0</v>
      </c>
      <c r="I20" s="16">
        <v>25</v>
      </c>
      <c r="J20" s="16">
        <v>0</v>
      </c>
      <c r="K20" s="16">
        <v>14</v>
      </c>
      <c r="L20" s="17">
        <v>0</v>
      </c>
      <c r="M20" s="56">
        <v>3</v>
      </c>
      <c r="N20" s="16">
        <v>0</v>
      </c>
    </row>
  </sheetData>
  <mergeCells count="19">
    <mergeCell ref="A3:C4"/>
    <mergeCell ref="A5:C5"/>
    <mergeCell ref="A6:C6"/>
    <mergeCell ref="A7:C7"/>
    <mergeCell ref="A8:C8"/>
    <mergeCell ref="A9:A12"/>
    <mergeCell ref="B9:C9"/>
    <mergeCell ref="B10:C10"/>
    <mergeCell ref="B11:C11"/>
    <mergeCell ref="B12:C12"/>
    <mergeCell ref="A18:C18"/>
    <mergeCell ref="A19:C19"/>
    <mergeCell ref="A20:C20"/>
    <mergeCell ref="A13:A17"/>
    <mergeCell ref="B13:C13"/>
    <mergeCell ref="B14:C14"/>
    <mergeCell ref="B15:C15"/>
    <mergeCell ref="B16:C16"/>
    <mergeCell ref="B17:C17"/>
  </mergeCells>
  <pageMargins left="0.70099999999999996" right="0.70099999999999996" top="0.752" bottom="0.752" header="0.51200000000000001" footer="0.51200000000000001"/>
  <pageSetup paperSize="9" scale="90" orientation="landscape" useFirstPageNumber="1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10"/>
  <sheetViews>
    <sheetView workbookViewId="0"/>
  </sheetViews>
  <sheetFormatPr defaultColWidth="10" defaultRowHeight="12.75"/>
  <cols>
    <col min="5" max="5" width="10.5703125" customWidth="1"/>
    <col min="6" max="6" width="11.42578125" customWidth="1"/>
    <col min="7" max="7" width="10.7109375" customWidth="1"/>
    <col min="9" max="9" width="10.7109375" customWidth="1"/>
    <col min="10" max="10" width="12.28515625" customWidth="1"/>
    <col min="11" max="11" width="11.7109375" customWidth="1"/>
    <col min="12" max="12" width="11.5703125" customWidth="1"/>
    <col min="13" max="13" width="13.140625" customWidth="1"/>
  </cols>
  <sheetData>
    <row r="1" spans="1:14">
      <c r="A1" s="417" t="s">
        <v>31</v>
      </c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5.5">
      <c r="A3" s="404" t="s">
        <v>32</v>
      </c>
      <c r="B3" s="405"/>
      <c r="C3" s="406"/>
      <c r="D3" s="36" t="s">
        <v>2</v>
      </c>
      <c r="E3" s="37" t="s">
        <v>3</v>
      </c>
      <c r="F3" s="38" t="s">
        <v>4</v>
      </c>
      <c r="G3" s="38" t="s">
        <v>5</v>
      </c>
      <c r="H3" s="38" t="s">
        <v>6</v>
      </c>
      <c r="I3" s="38" t="s">
        <v>7</v>
      </c>
      <c r="J3" s="38" t="s">
        <v>8</v>
      </c>
      <c r="K3" s="50" t="s">
        <v>9</v>
      </c>
      <c r="L3" s="38" t="s">
        <v>10</v>
      </c>
      <c r="M3" s="38" t="s">
        <v>11</v>
      </c>
      <c r="N3" s="38" t="s">
        <v>12</v>
      </c>
    </row>
    <row r="4" spans="1:14">
      <c r="A4" s="407"/>
      <c r="B4" s="408"/>
      <c r="C4" s="409"/>
    </row>
    <row r="5" spans="1:14" ht="31.5" customHeight="1">
      <c r="A5" s="389" t="s">
        <v>33</v>
      </c>
      <c r="B5" s="391"/>
      <c r="C5" s="40" t="s">
        <v>34</v>
      </c>
      <c r="D5" s="29">
        <v>16</v>
      </c>
      <c r="E5" s="47" t="s">
        <v>43</v>
      </c>
      <c r="F5" s="15">
        <v>376.5</v>
      </c>
      <c r="G5" s="16">
        <v>99.5</v>
      </c>
      <c r="H5" s="16">
        <v>270</v>
      </c>
      <c r="I5" s="16">
        <v>313.5</v>
      </c>
      <c r="J5" s="16">
        <v>83.25</v>
      </c>
      <c r="K5" s="16">
        <v>243</v>
      </c>
      <c r="L5" s="48">
        <v>286</v>
      </c>
      <c r="M5" s="61">
        <v>69.75</v>
      </c>
      <c r="N5" s="16" t="s">
        <v>41</v>
      </c>
    </row>
    <row r="6" spans="1:14" ht="64.5" customHeight="1">
      <c r="A6" s="392"/>
      <c r="B6" s="394"/>
      <c r="C6" s="46" t="s">
        <v>35</v>
      </c>
      <c r="D6" s="13">
        <v>17</v>
      </c>
      <c r="E6" s="47" t="s">
        <v>43</v>
      </c>
      <c r="F6" s="15">
        <v>247.7</v>
      </c>
      <c r="G6" s="16">
        <v>49.6</v>
      </c>
      <c r="H6" s="16">
        <v>213.25</v>
      </c>
      <c r="I6" s="16">
        <v>216.2</v>
      </c>
      <c r="J6" s="16">
        <v>74</v>
      </c>
      <c r="K6" s="16">
        <v>202.25</v>
      </c>
      <c r="L6" s="48">
        <v>201</v>
      </c>
      <c r="M6" s="49">
        <v>43.75</v>
      </c>
      <c r="N6" s="16" t="s">
        <v>44</v>
      </c>
    </row>
    <row r="7" spans="1:14" ht="40.5" customHeight="1">
      <c r="A7" s="392" t="s">
        <v>36</v>
      </c>
      <c r="B7" s="393"/>
      <c r="C7" s="394"/>
      <c r="D7" s="13">
        <v>18</v>
      </c>
      <c r="E7" s="47" t="s">
        <v>43</v>
      </c>
      <c r="F7" s="15">
        <v>208</v>
      </c>
      <c r="G7" s="16">
        <v>60</v>
      </c>
      <c r="H7" s="16">
        <v>204</v>
      </c>
      <c r="I7" s="16">
        <v>201</v>
      </c>
      <c r="J7" s="16">
        <v>74</v>
      </c>
      <c r="K7" s="16">
        <v>185</v>
      </c>
      <c r="L7" s="48">
        <v>193</v>
      </c>
      <c r="M7" s="49">
        <v>46</v>
      </c>
      <c r="N7" s="16">
        <v>392</v>
      </c>
    </row>
    <row r="8" spans="1:14" ht="17.25" customHeight="1">
      <c r="A8" s="400" t="s">
        <v>37</v>
      </c>
      <c r="B8" s="393" t="s">
        <v>38</v>
      </c>
      <c r="C8" s="394"/>
      <c r="D8" s="13">
        <v>19</v>
      </c>
      <c r="E8" s="47" t="s">
        <v>43</v>
      </c>
      <c r="F8" s="15">
        <v>7</v>
      </c>
      <c r="G8" s="16">
        <v>4</v>
      </c>
      <c r="H8" s="16">
        <v>5</v>
      </c>
      <c r="I8" s="16" t="s">
        <v>45</v>
      </c>
      <c r="J8" s="16">
        <v>3</v>
      </c>
      <c r="K8" s="16">
        <v>7</v>
      </c>
      <c r="L8" s="48">
        <v>3</v>
      </c>
      <c r="M8" s="49">
        <v>2</v>
      </c>
      <c r="N8" s="16">
        <v>12</v>
      </c>
    </row>
    <row r="9" spans="1:14" ht="32.25" customHeight="1">
      <c r="A9" s="401"/>
      <c r="B9" s="393" t="s">
        <v>39</v>
      </c>
      <c r="C9" s="394"/>
      <c r="D9" s="13">
        <v>20</v>
      </c>
      <c r="E9" s="47" t="s">
        <v>43</v>
      </c>
      <c r="F9" s="15">
        <v>33</v>
      </c>
      <c r="G9" s="16">
        <v>10</v>
      </c>
      <c r="H9" s="16">
        <v>27</v>
      </c>
      <c r="I9" s="16" t="s">
        <v>46</v>
      </c>
      <c r="J9" s="16">
        <v>8</v>
      </c>
      <c r="K9" s="16">
        <v>40</v>
      </c>
      <c r="L9" s="48">
        <v>40</v>
      </c>
      <c r="M9" s="49">
        <v>5</v>
      </c>
      <c r="N9" s="16">
        <v>76</v>
      </c>
    </row>
    <row r="10" spans="1:14" ht="43.5" customHeight="1">
      <c r="A10" s="401"/>
      <c r="B10" s="393" t="s">
        <v>40</v>
      </c>
      <c r="C10" s="394"/>
      <c r="D10" s="13">
        <v>21</v>
      </c>
      <c r="E10" s="47" t="s">
        <v>43</v>
      </c>
      <c r="F10" s="15">
        <v>83</v>
      </c>
      <c r="G10" s="16">
        <v>9</v>
      </c>
      <c r="H10" s="16">
        <v>93</v>
      </c>
      <c r="I10" s="16">
        <v>79</v>
      </c>
      <c r="J10" s="16">
        <v>18</v>
      </c>
      <c r="K10" s="16">
        <v>71</v>
      </c>
      <c r="L10" s="48">
        <v>52</v>
      </c>
      <c r="M10" s="49">
        <v>8</v>
      </c>
      <c r="N10" s="16">
        <v>164</v>
      </c>
    </row>
  </sheetData>
  <mergeCells count="8">
    <mergeCell ref="A1:B1"/>
    <mergeCell ref="A3:C4"/>
    <mergeCell ref="A5:B6"/>
    <mergeCell ref="A7:C7"/>
    <mergeCell ref="A8:A10"/>
    <mergeCell ref="B8:C8"/>
    <mergeCell ref="B9:C9"/>
    <mergeCell ref="B10:C10"/>
  </mergeCells>
  <pageMargins left="0.70099999999999996" right="0.70099999999999996" top="0.752" bottom="0.752" header="0.3" footer="0.3"/>
  <pageSetup paperSize="9" scale="93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27"/>
  <sheetViews>
    <sheetView topLeftCell="A19" workbookViewId="0"/>
  </sheetViews>
  <sheetFormatPr defaultColWidth="10" defaultRowHeight="12.75"/>
  <cols>
    <col min="1" max="1" width="26.28515625" customWidth="1"/>
    <col min="3" max="3" width="13.28515625" customWidth="1"/>
    <col min="6" max="6" width="11.5703125" customWidth="1"/>
    <col min="7" max="7" width="12.28515625" customWidth="1"/>
    <col min="8" max="8" width="13.7109375" customWidth="1"/>
    <col min="9" max="9" width="12.42578125" customWidth="1"/>
    <col min="10" max="10" width="14.7109375" customWidth="1"/>
  </cols>
  <sheetData>
    <row r="1" spans="1:11">
      <c r="A1" s="2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5.5">
      <c r="A3" s="425" t="s">
        <v>48</v>
      </c>
      <c r="B3" s="62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50" t="s">
        <v>9</v>
      </c>
      <c r="I3" s="38" t="s">
        <v>10</v>
      </c>
      <c r="J3" s="38" t="s">
        <v>11</v>
      </c>
      <c r="K3" s="38" t="s">
        <v>12</v>
      </c>
    </row>
    <row r="4" spans="1:11" ht="24.75" customHeight="1">
      <c r="A4" s="426"/>
    </row>
    <row r="5" spans="1:11" ht="22.5" customHeight="1">
      <c r="A5" s="63" t="s">
        <v>49</v>
      </c>
      <c r="B5" s="63" t="s">
        <v>43</v>
      </c>
      <c r="C5" s="54" t="s">
        <v>43</v>
      </c>
      <c r="D5" s="16" t="s">
        <v>43</v>
      </c>
      <c r="E5" s="16"/>
      <c r="F5" s="16" t="s">
        <v>43</v>
      </c>
      <c r="G5" s="16" t="s">
        <v>43</v>
      </c>
      <c r="H5" s="21" t="s">
        <v>43</v>
      </c>
      <c r="I5" s="48" t="s">
        <v>43</v>
      </c>
      <c r="J5" s="16" t="s">
        <v>43</v>
      </c>
      <c r="K5" s="16" t="s">
        <v>43</v>
      </c>
    </row>
    <row r="6" spans="1:11" ht="30.75" customHeight="1">
      <c r="A6" s="64" t="s">
        <v>50</v>
      </c>
      <c r="B6" s="63"/>
      <c r="C6" s="65">
        <v>548</v>
      </c>
      <c r="D6" s="16"/>
      <c r="E6" s="16">
        <v>456</v>
      </c>
      <c r="F6" s="16">
        <v>483</v>
      </c>
      <c r="G6" s="16">
        <v>109</v>
      </c>
      <c r="H6" s="16">
        <v>660</v>
      </c>
      <c r="I6" s="48">
        <v>403</v>
      </c>
      <c r="J6" s="152">
        <v>70</v>
      </c>
      <c r="K6" s="16">
        <v>784</v>
      </c>
    </row>
    <row r="7" spans="1:11" ht="23.25" customHeight="1">
      <c r="A7" s="66" t="s">
        <v>51</v>
      </c>
      <c r="B7" s="63"/>
      <c r="C7" s="65">
        <v>465</v>
      </c>
      <c r="D7" s="16"/>
      <c r="E7" s="16">
        <v>418</v>
      </c>
      <c r="F7" s="16">
        <v>427</v>
      </c>
      <c r="G7" s="16">
        <v>109</v>
      </c>
      <c r="H7" s="16">
        <v>660</v>
      </c>
      <c r="I7" s="48">
        <v>403</v>
      </c>
      <c r="J7" s="152">
        <v>69</v>
      </c>
      <c r="K7" s="16">
        <v>742</v>
      </c>
    </row>
    <row r="8" spans="1:11" ht="21.75" customHeight="1">
      <c r="A8" s="63" t="s">
        <v>52</v>
      </c>
      <c r="B8" s="63"/>
      <c r="C8" s="65"/>
      <c r="D8" s="16"/>
      <c r="E8" s="16"/>
      <c r="F8" s="16"/>
      <c r="G8" s="16"/>
      <c r="H8" s="16"/>
      <c r="I8" s="48"/>
      <c r="J8" s="152" t="s">
        <v>177</v>
      </c>
      <c r="K8" s="16"/>
    </row>
    <row r="9" spans="1:11" ht="23.25" customHeight="1">
      <c r="A9" s="66" t="s">
        <v>50</v>
      </c>
      <c r="B9" s="63"/>
      <c r="C9" s="65">
        <v>548</v>
      </c>
      <c r="D9" s="16"/>
      <c r="E9" s="16">
        <v>456</v>
      </c>
      <c r="F9" s="16">
        <v>483</v>
      </c>
      <c r="G9" s="16">
        <v>109</v>
      </c>
      <c r="H9" s="16">
        <v>657</v>
      </c>
      <c r="I9" s="48">
        <v>399</v>
      </c>
      <c r="J9" s="152">
        <v>70</v>
      </c>
      <c r="K9" s="16">
        <v>784</v>
      </c>
    </row>
    <row r="10" spans="1:11" ht="23.25" customHeight="1">
      <c r="A10" s="66" t="s">
        <v>51</v>
      </c>
      <c r="B10" s="63"/>
      <c r="C10" s="65">
        <v>465</v>
      </c>
      <c r="D10" s="16"/>
      <c r="E10" s="16">
        <v>418</v>
      </c>
      <c r="F10" s="16">
        <v>427</v>
      </c>
      <c r="G10" s="16">
        <v>108</v>
      </c>
      <c r="H10" s="16">
        <v>657</v>
      </c>
      <c r="I10" s="48">
        <v>399</v>
      </c>
      <c r="J10" s="152">
        <v>69</v>
      </c>
      <c r="K10" s="16">
        <v>742</v>
      </c>
    </row>
    <row r="11" spans="1:11">
      <c r="A11" s="63" t="s">
        <v>53</v>
      </c>
      <c r="B11" s="63"/>
      <c r="C11" s="54"/>
      <c r="D11" s="16"/>
      <c r="E11" s="16"/>
      <c r="F11" s="16"/>
      <c r="G11" s="16"/>
      <c r="H11" s="16"/>
      <c r="I11" s="48"/>
      <c r="J11" s="152" t="s">
        <v>178</v>
      </c>
      <c r="K11" s="16"/>
    </row>
    <row r="12" spans="1:11" ht="24">
      <c r="A12" s="66" t="s">
        <v>50</v>
      </c>
      <c r="B12" s="63"/>
      <c r="C12" s="54">
        <v>324</v>
      </c>
      <c r="D12" s="16"/>
      <c r="E12" s="16">
        <v>0</v>
      </c>
      <c r="F12" s="16">
        <v>394</v>
      </c>
      <c r="G12" s="16">
        <v>18</v>
      </c>
      <c r="H12" s="16">
        <v>212</v>
      </c>
      <c r="I12" s="48">
        <v>133</v>
      </c>
      <c r="J12" s="152">
        <v>0</v>
      </c>
      <c r="K12" s="16">
        <v>83</v>
      </c>
    </row>
    <row r="13" spans="1:11" ht="23.25" customHeight="1">
      <c r="A13" s="66" t="s">
        <v>51</v>
      </c>
      <c r="B13" s="63"/>
      <c r="C13" s="54">
        <v>156</v>
      </c>
      <c r="D13" s="16"/>
      <c r="E13" s="16">
        <v>0</v>
      </c>
      <c r="F13" s="16">
        <v>146</v>
      </c>
      <c r="G13" s="16">
        <v>35</v>
      </c>
      <c r="H13" s="16">
        <v>212</v>
      </c>
      <c r="I13" s="48">
        <v>101</v>
      </c>
      <c r="J13" s="152">
        <v>0</v>
      </c>
      <c r="K13" s="16">
        <v>75</v>
      </c>
    </row>
    <row r="14" spans="1:11" ht="28.5" customHeight="1">
      <c r="A14" s="67" t="s">
        <v>54</v>
      </c>
      <c r="B14" s="63"/>
      <c r="C14" s="54"/>
      <c r="D14" s="16"/>
      <c r="E14" s="16"/>
      <c r="F14" s="16"/>
      <c r="G14" s="16"/>
      <c r="H14" s="16"/>
      <c r="I14" s="48"/>
      <c r="J14" s="152" t="s">
        <v>179</v>
      </c>
      <c r="K14" s="16"/>
    </row>
    <row r="15" spans="1:11" ht="24">
      <c r="A15" s="66" t="s">
        <v>50</v>
      </c>
      <c r="B15" s="63"/>
      <c r="C15" s="54">
        <v>0</v>
      </c>
      <c r="D15" s="16"/>
      <c r="E15" s="16">
        <v>0</v>
      </c>
      <c r="F15" s="16">
        <v>0</v>
      </c>
      <c r="G15" s="16">
        <v>0</v>
      </c>
      <c r="H15" s="16">
        <v>0</v>
      </c>
      <c r="I15" s="48">
        <v>0</v>
      </c>
      <c r="J15" s="152">
        <v>0</v>
      </c>
      <c r="K15" s="16">
        <v>83</v>
      </c>
    </row>
    <row r="16" spans="1:11" ht="23.25" customHeight="1">
      <c r="A16" s="66" t="s">
        <v>51</v>
      </c>
      <c r="B16" s="63"/>
      <c r="C16" s="54">
        <v>0</v>
      </c>
      <c r="D16" s="16"/>
      <c r="E16" s="16">
        <v>0</v>
      </c>
      <c r="F16" s="16">
        <v>0</v>
      </c>
      <c r="G16" s="16">
        <v>0</v>
      </c>
      <c r="H16" s="16">
        <v>0</v>
      </c>
      <c r="I16" s="48">
        <v>0</v>
      </c>
      <c r="J16" s="152">
        <v>0</v>
      </c>
      <c r="K16" s="16">
        <v>75</v>
      </c>
    </row>
    <row r="17" spans="1:14" ht="20.25" customHeight="1">
      <c r="A17" s="67" t="s">
        <v>55</v>
      </c>
      <c r="B17" s="63"/>
      <c r="C17" s="54"/>
      <c r="D17" s="16"/>
      <c r="E17" s="16"/>
      <c r="F17" s="16"/>
      <c r="G17" s="16"/>
      <c r="H17" s="16"/>
      <c r="I17" s="48"/>
      <c r="J17" s="152" t="s">
        <v>180</v>
      </c>
      <c r="K17" s="16"/>
    </row>
    <row r="18" spans="1:14" ht="24">
      <c r="A18" s="66" t="s">
        <v>50</v>
      </c>
      <c r="B18" s="63"/>
      <c r="C18" s="54">
        <v>0</v>
      </c>
      <c r="D18" s="16"/>
      <c r="E18" s="16">
        <v>32</v>
      </c>
      <c r="F18" s="16">
        <v>0</v>
      </c>
      <c r="G18" s="16">
        <v>0</v>
      </c>
      <c r="H18" s="16">
        <v>129</v>
      </c>
      <c r="I18" s="48">
        <v>0</v>
      </c>
      <c r="J18" s="152">
        <v>44</v>
      </c>
      <c r="K18" s="16">
        <v>104</v>
      </c>
    </row>
    <row r="19" spans="1:14" ht="23.25" customHeight="1">
      <c r="A19" s="66" t="s">
        <v>51</v>
      </c>
      <c r="B19" s="63"/>
      <c r="C19" s="54">
        <v>0</v>
      </c>
      <c r="D19" s="16"/>
      <c r="E19" s="16">
        <v>18</v>
      </c>
      <c r="F19" s="16">
        <v>0</v>
      </c>
      <c r="G19" s="16">
        <v>0</v>
      </c>
      <c r="H19" s="16">
        <v>129</v>
      </c>
      <c r="I19" s="48">
        <v>0</v>
      </c>
      <c r="J19" s="152">
        <v>43</v>
      </c>
      <c r="K19" s="16">
        <v>104</v>
      </c>
    </row>
    <row r="20" spans="1:14" ht="19.5" customHeight="1">
      <c r="A20" s="67" t="s">
        <v>56</v>
      </c>
      <c r="B20" s="63"/>
      <c r="C20" s="54"/>
      <c r="D20" s="16"/>
      <c r="E20" s="16"/>
      <c r="F20" s="16"/>
      <c r="G20" s="16"/>
      <c r="H20" s="16"/>
      <c r="I20" s="48"/>
      <c r="J20" s="152" t="s">
        <v>181</v>
      </c>
      <c r="K20" s="16"/>
    </row>
    <row r="21" spans="1:14" ht="24">
      <c r="A21" s="66" t="s">
        <v>50</v>
      </c>
      <c r="B21" s="63"/>
      <c r="C21" s="54">
        <v>9</v>
      </c>
      <c r="D21" s="16"/>
      <c r="E21" s="16">
        <v>48</v>
      </c>
      <c r="F21" s="16">
        <v>151</v>
      </c>
      <c r="G21" s="16">
        <v>6</v>
      </c>
      <c r="H21" s="16">
        <v>160</v>
      </c>
      <c r="I21" s="48">
        <v>24</v>
      </c>
      <c r="J21" s="152">
        <v>0</v>
      </c>
      <c r="K21" s="16">
        <v>784</v>
      </c>
    </row>
    <row r="22" spans="1:14" ht="23.25" customHeight="1">
      <c r="A22" s="66" t="s">
        <v>51</v>
      </c>
      <c r="B22" s="63"/>
      <c r="C22" s="54">
        <v>0</v>
      </c>
      <c r="D22" s="16"/>
      <c r="E22" s="16">
        <v>40</v>
      </c>
      <c r="F22" s="16">
        <v>83</v>
      </c>
      <c r="G22" s="16">
        <v>54</v>
      </c>
      <c r="H22" s="16">
        <v>160</v>
      </c>
      <c r="I22" s="48">
        <v>12</v>
      </c>
      <c r="J22" s="152">
        <v>0</v>
      </c>
      <c r="K22" s="16">
        <v>742</v>
      </c>
    </row>
    <row r="23" spans="1:14" ht="43.5" customHeight="1">
      <c r="A23" s="67" t="s">
        <v>57</v>
      </c>
      <c r="B23" s="63"/>
      <c r="C23" s="54"/>
      <c r="D23" s="16"/>
      <c r="E23" s="16"/>
      <c r="F23" s="16"/>
      <c r="G23" s="16"/>
      <c r="H23" s="16"/>
      <c r="I23" s="48"/>
      <c r="J23" s="152" t="s">
        <v>182</v>
      </c>
      <c r="K23" s="16"/>
    </row>
    <row r="24" spans="1:14" ht="24">
      <c r="A24" s="66" t="s">
        <v>50</v>
      </c>
      <c r="B24" s="63"/>
      <c r="C24" s="54">
        <v>65</v>
      </c>
      <c r="D24" s="16"/>
      <c r="E24" s="16">
        <v>456</v>
      </c>
      <c r="F24" s="16">
        <v>0</v>
      </c>
      <c r="G24" s="16">
        <v>109</v>
      </c>
      <c r="H24" s="16">
        <v>468</v>
      </c>
      <c r="I24" s="48">
        <v>24</v>
      </c>
      <c r="J24" s="152">
        <v>70</v>
      </c>
      <c r="K24" s="16">
        <v>782</v>
      </c>
    </row>
    <row r="25" spans="1:14" ht="23.25" customHeight="1">
      <c r="A25" s="66" t="s">
        <v>51</v>
      </c>
      <c r="B25" s="63"/>
      <c r="C25" s="54">
        <v>39</v>
      </c>
      <c r="D25" s="16"/>
      <c r="E25" s="16">
        <v>418</v>
      </c>
      <c r="F25" s="16">
        <v>0</v>
      </c>
      <c r="G25" s="16">
        <v>108</v>
      </c>
      <c r="H25" s="16">
        <v>468</v>
      </c>
      <c r="I25" s="48">
        <v>24</v>
      </c>
      <c r="J25" s="152">
        <v>69</v>
      </c>
      <c r="K25" s="16">
        <v>740</v>
      </c>
    </row>
    <row r="26" spans="1:14" ht="84" customHeight="1">
      <c r="A26" s="67" t="s">
        <v>58</v>
      </c>
      <c r="B26" s="68"/>
      <c r="C26" s="16"/>
      <c r="D26" s="21"/>
      <c r="E26" s="21"/>
      <c r="F26" s="16"/>
      <c r="G26" s="21"/>
      <c r="H26" s="16"/>
      <c r="I26" s="48"/>
      <c r="J26" s="152" t="s">
        <v>183</v>
      </c>
      <c r="K26" s="21"/>
      <c r="N26" s="69"/>
    </row>
    <row r="27" spans="1:14" ht="24">
      <c r="A27" s="66" t="s">
        <v>50</v>
      </c>
      <c r="B27" s="70"/>
      <c r="C27" s="16">
        <v>38</v>
      </c>
      <c r="D27" s="21"/>
      <c r="E27" s="21">
        <v>122</v>
      </c>
      <c r="F27" s="16">
        <v>52</v>
      </c>
      <c r="G27" s="21"/>
      <c r="H27" s="16">
        <v>117</v>
      </c>
      <c r="I27" s="48">
        <v>27</v>
      </c>
      <c r="J27" s="152">
        <v>0</v>
      </c>
      <c r="K27" s="21">
        <v>104</v>
      </c>
    </row>
  </sheetData>
  <mergeCells count="1">
    <mergeCell ref="A3:A4"/>
  </mergeCells>
  <pageMargins left="0.70099999999999996" right="0.70099999999999996" top="0.752" bottom="0.752" header="0.3" footer="0.3"/>
  <pageSetup paperSize="9" scale="64" orientation="portrait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27"/>
  <sheetViews>
    <sheetView topLeftCell="A19" workbookViewId="0"/>
  </sheetViews>
  <sheetFormatPr defaultColWidth="10" defaultRowHeight="12.75"/>
  <cols>
    <col min="1" max="1" width="26.28515625" customWidth="1"/>
    <col min="3" max="3" width="13.28515625" customWidth="1"/>
    <col min="6" max="6" width="11.5703125" customWidth="1"/>
    <col min="7" max="7" width="12.28515625" customWidth="1"/>
    <col min="8" max="8" width="13.7109375" customWidth="1"/>
    <col min="9" max="9" width="12.42578125" customWidth="1"/>
    <col min="10" max="10" width="14.7109375" customWidth="1"/>
  </cols>
  <sheetData>
    <row r="1" spans="1:11">
      <c r="A1" s="2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5.5">
      <c r="A3" s="425" t="s">
        <v>48</v>
      </c>
      <c r="B3" s="62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50" t="s">
        <v>9</v>
      </c>
      <c r="I3" s="38" t="s">
        <v>10</v>
      </c>
      <c r="J3" s="38" t="s">
        <v>11</v>
      </c>
      <c r="K3" s="38" t="s">
        <v>12</v>
      </c>
    </row>
    <row r="4" spans="1:11" ht="24.75" customHeight="1">
      <c r="A4" s="426"/>
    </row>
    <row r="5" spans="1:11" ht="22.5" customHeight="1">
      <c r="A5" s="63" t="s">
        <v>49</v>
      </c>
      <c r="B5" s="63" t="s">
        <v>43</v>
      </c>
      <c r="C5" s="54" t="s">
        <v>43</v>
      </c>
      <c r="D5" s="16" t="s">
        <v>43</v>
      </c>
      <c r="E5" s="16"/>
      <c r="F5" s="16" t="s">
        <v>43</v>
      </c>
      <c r="G5" s="16" t="s">
        <v>43</v>
      </c>
      <c r="H5" s="21" t="s">
        <v>43</v>
      </c>
      <c r="I5" s="48" t="s">
        <v>43</v>
      </c>
      <c r="J5" s="16" t="s">
        <v>43</v>
      </c>
      <c r="K5" s="16" t="s">
        <v>43</v>
      </c>
    </row>
    <row r="6" spans="1:11" ht="30.75" customHeight="1">
      <c r="A6" s="64" t="s">
        <v>50</v>
      </c>
      <c r="B6" s="63"/>
      <c r="C6" s="65">
        <v>577</v>
      </c>
      <c r="D6" s="16">
        <v>154</v>
      </c>
      <c r="E6" s="16">
        <v>464</v>
      </c>
      <c r="F6" s="16">
        <v>517</v>
      </c>
      <c r="G6" s="16">
        <v>109</v>
      </c>
      <c r="H6" s="16">
        <v>672</v>
      </c>
      <c r="I6" s="48">
        <v>427</v>
      </c>
      <c r="J6" s="152">
        <v>71</v>
      </c>
      <c r="K6" s="16">
        <v>797</v>
      </c>
    </row>
    <row r="7" spans="1:11" ht="23.25" customHeight="1">
      <c r="A7" s="66" t="s">
        <v>51</v>
      </c>
      <c r="B7" s="63"/>
      <c r="C7" s="65">
        <v>474</v>
      </c>
      <c r="D7" s="16">
        <v>115</v>
      </c>
      <c r="E7" s="16">
        <v>418</v>
      </c>
      <c r="F7" s="16">
        <v>454</v>
      </c>
      <c r="G7" s="16">
        <v>109</v>
      </c>
      <c r="H7" s="16">
        <v>672</v>
      </c>
      <c r="I7" s="48">
        <v>393</v>
      </c>
      <c r="J7" s="152">
        <v>70</v>
      </c>
      <c r="K7" s="16">
        <v>735</v>
      </c>
    </row>
    <row r="8" spans="1:11" ht="21.75" customHeight="1">
      <c r="A8" s="63" t="s">
        <v>52</v>
      </c>
      <c r="B8" s="63"/>
      <c r="C8" s="65"/>
      <c r="D8" s="16"/>
      <c r="E8" s="16"/>
      <c r="F8" s="16"/>
      <c r="G8" s="16"/>
      <c r="H8" s="16"/>
      <c r="I8" s="48"/>
      <c r="J8" s="152"/>
      <c r="K8" s="16"/>
    </row>
    <row r="9" spans="1:11" ht="23.25" customHeight="1">
      <c r="A9" s="66" t="s">
        <v>50</v>
      </c>
      <c r="B9" s="63"/>
      <c r="C9" s="65">
        <v>577</v>
      </c>
      <c r="D9" s="16">
        <v>154</v>
      </c>
      <c r="E9" s="16">
        <v>464</v>
      </c>
      <c r="F9" s="16">
        <v>517</v>
      </c>
      <c r="G9" s="16">
        <v>109</v>
      </c>
      <c r="H9" s="16">
        <v>669</v>
      </c>
      <c r="I9" s="48">
        <v>427</v>
      </c>
      <c r="J9" s="152">
        <v>71</v>
      </c>
      <c r="K9" s="16">
        <v>797</v>
      </c>
    </row>
    <row r="10" spans="1:11" ht="23.25" customHeight="1">
      <c r="A10" s="66" t="s">
        <v>51</v>
      </c>
      <c r="B10" s="63"/>
      <c r="C10" s="65">
        <v>474</v>
      </c>
      <c r="D10" s="16">
        <v>115</v>
      </c>
      <c r="E10" s="16">
        <v>418</v>
      </c>
      <c r="F10" s="16">
        <v>454</v>
      </c>
      <c r="G10" s="16">
        <v>108</v>
      </c>
      <c r="H10" s="16">
        <v>669</v>
      </c>
      <c r="I10" s="48">
        <v>393</v>
      </c>
      <c r="J10" s="152">
        <v>70</v>
      </c>
      <c r="K10" s="16">
        <v>735</v>
      </c>
    </row>
    <row r="11" spans="1:11">
      <c r="A11" s="63" t="s">
        <v>53</v>
      </c>
      <c r="B11" s="63"/>
      <c r="C11" s="54"/>
      <c r="D11" s="16">
        <v>0</v>
      </c>
      <c r="E11" s="16"/>
      <c r="F11" s="16"/>
      <c r="G11" s="16"/>
      <c r="H11" s="16"/>
      <c r="I11" s="48"/>
      <c r="J11" s="152"/>
      <c r="K11" s="16"/>
    </row>
    <row r="12" spans="1:11" ht="24">
      <c r="A12" s="66" t="s">
        <v>50</v>
      </c>
      <c r="B12" s="63"/>
      <c r="C12" s="54">
        <v>456</v>
      </c>
      <c r="D12" s="16">
        <v>0</v>
      </c>
      <c r="E12" s="16"/>
      <c r="F12" s="16">
        <v>515</v>
      </c>
      <c r="G12" s="16">
        <v>109</v>
      </c>
      <c r="H12" s="16">
        <v>223</v>
      </c>
      <c r="I12" s="48">
        <v>170</v>
      </c>
      <c r="J12" s="152">
        <v>71</v>
      </c>
      <c r="K12" s="16">
        <v>83</v>
      </c>
    </row>
    <row r="13" spans="1:11" ht="23.25" customHeight="1">
      <c r="A13" s="66" t="s">
        <v>51</v>
      </c>
      <c r="B13" s="63"/>
      <c r="C13" s="54">
        <v>132</v>
      </c>
      <c r="D13" s="16">
        <v>0</v>
      </c>
      <c r="E13" s="16"/>
      <c r="F13" s="16">
        <v>186</v>
      </c>
      <c r="G13" s="16">
        <v>56</v>
      </c>
      <c r="H13" s="16">
        <v>223</v>
      </c>
      <c r="I13" s="48">
        <v>170</v>
      </c>
      <c r="J13" s="152">
        <v>70</v>
      </c>
      <c r="K13" s="16">
        <v>70</v>
      </c>
    </row>
    <row r="14" spans="1:11" ht="28.5" customHeight="1">
      <c r="A14" s="67" t="s">
        <v>54</v>
      </c>
      <c r="B14" s="63"/>
      <c r="C14" s="54"/>
      <c r="D14" s="16">
        <v>0</v>
      </c>
      <c r="E14" s="16"/>
      <c r="F14" s="16"/>
      <c r="G14" s="16"/>
      <c r="H14" s="16"/>
      <c r="I14" s="48"/>
      <c r="J14" s="152"/>
      <c r="K14" s="16"/>
    </row>
    <row r="15" spans="1:11" ht="24">
      <c r="A15" s="66" t="s">
        <v>50</v>
      </c>
      <c r="B15" s="63"/>
      <c r="C15" s="54">
        <v>0</v>
      </c>
      <c r="D15" s="16">
        <v>0</v>
      </c>
      <c r="E15" s="16"/>
      <c r="F15" s="16">
        <v>0</v>
      </c>
      <c r="G15" s="16">
        <v>0</v>
      </c>
      <c r="H15" s="16"/>
      <c r="I15" s="48">
        <v>0</v>
      </c>
      <c r="J15" s="152">
        <v>0</v>
      </c>
      <c r="K15" s="16">
        <v>83</v>
      </c>
    </row>
    <row r="16" spans="1:11" ht="23.25" customHeight="1">
      <c r="A16" s="66" t="s">
        <v>51</v>
      </c>
      <c r="B16" s="63"/>
      <c r="C16" s="54">
        <v>0</v>
      </c>
      <c r="D16" s="16">
        <v>0</v>
      </c>
      <c r="E16" s="16"/>
      <c r="F16" s="16">
        <v>0</v>
      </c>
      <c r="G16" s="16">
        <v>0</v>
      </c>
      <c r="H16" s="16"/>
      <c r="I16" s="48">
        <v>0</v>
      </c>
      <c r="J16" s="152">
        <v>0</v>
      </c>
      <c r="K16" s="16">
        <v>70</v>
      </c>
    </row>
    <row r="17" spans="1:14" ht="20.25" customHeight="1">
      <c r="A17" s="67" t="s">
        <v>55</v>
      </c>
      <c r="B17" s="63"/>
      <c r="C17" s="54"/>
      <c r="D17" s="16">
        <v>0</v>
      </c>
      <c r="E17" s="16"/>
      <c r="F17" s="16"/>
      <c r="G17" s="16"/>
      <c r="H17" s="16"/>
      <c r="I17" s="48"/>
      <c r="J17" s="152" t="s">
        <v>180</v>
      </c>
      <c r="K17" s="16"/>
    </row>
    <row r="18" spans="1:14" ht="24">
      <c r="A18" s="66" t="s">
        <v>50</v>
      </c>
      <c r="B18" s="63"/>
      <c r="C18" s="54">
        <v>0</v>
      </c>
      <c r="D18" s="16">
        <v>0</v>
      </c>
      <c r="E18" s="16">
        <v>34</v>
      </c>
      <c r="F18" s="16">
        <v>0</v>
      </c>
      <c r="G18" s="16">
        <v>2</v>
      </c>
      <c r="H18" s="16">
        <v>129</v>
      </c>
      <c r="I18" s="48">
        <v>0</v>
      </c>
      <c r="J18" s="152">
        <v>44</v>
      </c>
      <c r="K18" s="16">
        <v>104</v>
      </c>
    </row>
    <row r="19" spans="1:14" ht="23.25" customHeight="1">
      <c r="A19" s="66" t="s">
        <v>51</v>
      </c>
      <c r="B19" s="63"/>
      <c r="C19" s="54">
        <v>0</v>
      </c>
      <c r="D19" s="16">
        <v>0</v>
      </c>
      <c r="E19" s="16">
        <v>14</v>
      </c>
      <c r="F19" s="16">
        <v>0</v>
      </c>
      <c r="G19" s="16">
        <v>2</v>
      </c>
      <c r="H19" s="16">
        <v>129</v>
      </c>
      <c r="I19" s="48">
        <v>0</v>
      </c>
      <c r="J19" s="152">
        <v>44</v>
      </c>
      <c r="K19" s="16">
        <v>104</v>
      </c>
    </row>
    <row r="20" spans="1:14" ht="19.5" customHeight="1">
      <c r="A20" s="67" t="s">
        <v>56</v>
      </c>
      <c r="B20" s="63"/>
      <c r="C20" s="54"/>
      <c r="D20" s="16"/>
      <c r="E20" s="16"/>
      <c r="F20" s="16"/>
      <c r="G20" s="16"/>
      <c r="H20" s="16"/>
      <c r="I20" s="48"/>
      <c r="J20" s="152"/>
      <c r="K20" s="16"/>
    </row>
    <row r="21" spans="1:14" ht="24">
      <c r="A21" s="66" t="s">
        <v>50</v>
      </c>
      <c r="B21" s="63"/>
      <c r="C21" s="54">
        <v>9</v>
      </c>
      <c r="D21" s="16">
        <v>115</v>
      </c>
      <c r="E21" s="16">
        <v>79</v>
      </c>
      <c r="F21" s="16">
        <v>189</v>
      </c>
      <c r="G21" s="16">
        <v>109</v>
      </c>
      <c r="H21" s="16">
        <v>171</v>
      </c>
      <c r="I21" s="48">
        <v>47</v>
      </c>
      <c r="J21" s="152"/>
      <c r="K21" s="16">
        <v>797</v>
      </c>
    </row>
    <row r="22" spans="1:14" ht="23.25" customHeight="1">
      <c r="A22" s="66" t="s">
        <v>51</v>
      </c>
      <c r="B22" s="63"/>
      <c r="C22" s="54">
        <v>9</v>
      </c>
      <c r="D22" s="16">
        <v>32</v>
      </c>
      <c r="E22" s="16">
        <v>44</v>
      </c>
      <c r="F22" s="16">
        <v>38</v>
      </c>
      <c r="G22" s="16">
        <v>97</v>
      </c>
      <c r="H22" s="16">
        <v>171</v>
      </c>
      <c r="I22" s="48">
        <v>15</v>
      </c>
      <c r="J22" s="152"/>
      <c r="K22" s="16">
        <v>735</v>
      </c>
    </row>
    <row r="23" spans="1:14" ht="43.5" customHeight="1">
      <c r="A23" s="67" t="s">
        <v>57</v>
      </c>
      <c r="B23" s="63"/>
      <c r="C23" s="54"/>
      <c r="D23" s="16"/>
      <c r="E23" s="16"/>
      <c r="F23" s="16"/>
      <c r="G23" s="16"/>
      <c r="H23" s="16"/>
      <c r="I23" s="48"/>
      <c r="J23" s="152"/>
      <c r="K23" s="16"/>
    </row>
    <row r="24" spans="1:14" ht="24">
      <c r="A24" s="66" t="s">
        <v>50</v>
      </c>
      <c r="B24" s="63"/>
      <c r="C24" s="54">
        <v>80</v>
      </c>
      <c r="D24" s="16">
        <v>12</v>
      </c>
      <c r="E24" s="16">
        <v>464</v>
      </c>
      <c r="F24" s="16">
        <v>0</v>
      </c>
      <c r="G24" s="16">
        <v>109</v>
      </c>
      <c r="H24" s="16">
        <v>543</v>
      </c>
      <c r="I24" s="48">
        <v>8</v>
      </c>
      <c r="J24" s="152">
        <v>70</v>
      </c>
      <c r="K24" s="16">
        <v>775</v>
      </c>
    </row>
    <row r="25" spans="1:14" ht="23.25" customHeight="1">
      <c r="A25" s="66" t="s">
        <v>51</v>
      </c>
      <c r="B25" s="63"/>
      <c r="C25" s="54">
        <v>15</v>
      </c>
      <c r="D25" s="16">
        <v>5</v>
      </c>
      <c r="E25" s="16">
        <v>418</v>
      </c>
      <c r="F25" s="16">
        <v>0</v>
      </c>
      <c r="G25" s="16">
        <v>108</v>
      </c>
      <c r="H25" s="16">
        <v>543</v>
      </c>
      <c r="I25" s="48">
        <v>8</v>
      </c>
      <c r="J25" s="152">
        <v>70</v>
      </c>
      <c r="K25" s="16">
        <v>729</v>
      </c>
    </row>
    <row r="26" spans="1:14" ht="99" customHeight="1">
      <c r="A26" s="67" t="s">
        <v>58</v>
      </c>
      <c r="B26" s="68"/>
      <c r="C26" s="16"/>
      <c r="D26" s="21"/>
      <c r="E26" s="21"/>
      <c r="F26" s="16"/>
      <c r="G26" s="21"/>
      <c r="H26" s="16"/>
      <c r="I26" s="48"/>
      <c r="J26" s="152">
        <v>0</v>
      </c>
      <c r="K26" s="21">
        <v>180</v>
      </c>
      <c r="N26" s="69"/>
    </row>
    <row r="27" spans="1:14" ht="24">
      <c r="A27" s="66" t="s">
        <v>50</v>
      </c>
      <c r="B27" s="70"/>
      <c r="C27" s="16">
        <v>25</v>
      </c>
      <c r="D27" s="21">
        <v>21</v>
      </c>
      <c r="E27" s="21"/>
      <c r="F27" s="16">
        <v>66</v>
      </c>
      <c r="G27" s="21">
        <v>5</v>
      </c>
      <c r="H27" s="16">
        <v>138</v>
      </c>
      <c r="I27" s="48">
        <v>0</v>
      </c>
      <c r="J27" s="152">
        <v>0</v>
      </c>
      <c r="K27" s="21">
        <v>128</v>
      </c>
    </row>
  </sheetData>
  <mergeCells count="1">
    <mergeCell ref="A3:A4"/>
  </mergeCells>
  <pageMargins left="0.70099999999999996" right="0.70099999999999996" top="0.752" bottom="0.752" header="0.3" footer="0.3"/>
  <pageSetup paperSize="9" scale="64" orientation="portrait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7"/>
  <sheetViews>
    <sheetView topLeftCell="A19" workbookViewId="0"/>
  </sheetViews>
  <sheetFormatPr defaultColWidth="10" defaultRowHeight="12.75"/>
  <cols>
    <col min="1" max="1" width="26.28515625" customWidth="1"/>
    <col min="3" max="3" width="13.28515625" customWidth="1"/>
    <col min="6" max="6" width="11.5703125" customWidth="1"/>
    <col min="7" max="7" width="12.28515625" customWidth="1"/>
    <col min="8" max="8" width="13.7109375" customWidth="1"/>
    <col min="9" max="9" width="12.42578125" customWidth="1"/>
    <col min="10" max="10" width="14.7109375" customWidth="1"/>
  </cols>
  <sheetData>
    <row r="1" spans="1:11">
      <c r="A1" s="2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5.5">
      <c r="A3" s="425" t="s">
        <v>48</v>
      </c>
      <c r="B3" s="62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50" t="s">
        <v>9</v>
      </c>
      <c r="I3" s="38" t="s">
        <v>10</v>
      </c>
      <c r="J3" s="38" t="s">
        <v>11</v>
      </c>
      <c r="K3" s="38" t="s">
        <v>12</v>
      </c>
    </row>
    <row r="4" spans="1:11" ht="24.75" customHeight="1">
      <c r="A4" s="426"/>
    </row>
    <row r="5" spans="1:11" ht="22.5" customHeight="1">
      <c r="A5" s="63" t="s">
        <v>49</v>
      </c>
      <c r="B5" s="63" t="s">
        <v>43</v>
      </c>
      <c r="C5" s="54" t="s">
        <v>43</v>
      </c>
      <c r="D5" s="16"/>
      <c r="E5" s="16"/>
      <c r="F5" s="16" t="s">
        <v>43</v>
      </c>
      <c r="G5" s="16" t="s">
        <v>43</v>
      </c>
      <c r="H5" s="21" t="s">
        <v>43</v>
      </c>
      <c r="I5" s="48" t="s">
        <v>43</v>
      </c>
      <c r="J5" s="16" t="s">
        <v>43</v>
      </c>
      <c r="K5" s="16" t="s">
        <v>43</v>
      </c>
    </row>
    <row r="6" spans="1:11" ht="30.75" customHeight="1">
      <c r="A6" s="64" t="s">
        <v>50</v>
      </c>
      <c r="B6" s="63"/>
      <c r="C6" s="65">
        <v>496</v>
      </c>
      <c r="D6" s="16">
        <v>121</v>
      </c>
      <c r="E6" s="16">
        <v>427</v>
      </c>
      <c r="F6" s="16">
        <v>431</v>
      </c>
      <c r="G6" s="16">
        <v>108</v>
      </c>
      <c r="H6" s="16">
        <v>620</v>
      </c>
      <c r="I6" s="48">
        <v>395</v>
      </c>
      <c r="J6" s="152">
        <v>70</v>
      </c>
      <c r="K6" s="16"/>
    </row>
    <row r="7" spans="1:11" ht="23.25" customHeight="1">
      <c r="A7" s="66" t="s">
        <v>51</v>
      </c>
      <c r="B7" s="63"/>
      <c r="C7" s="65">
        <v>496</v>
      </c>
      <c r="D7" s="16">
        <v>113</v>
      </c>
      <c r="E7" s="16">
        <v>420</v>
      </c>
      <c r="F7" s="16">
        <v>431</v>
      </c>
      <c r="G7" s="16">
        <v>109</v>
      </c>
      <c r="H7" s="16">
        <v>620</v>
      </c>
      <c r="I7" s="48">
        <v>395</v>
      </c>
      <c r="J7" s="152">
        <v>70</v>
      </c>
      <c r="K7" s="16"/>
    </row>
    <row r="8" spans="1:11" ht="21.75" customHeight="1">
      <c r="A8" s="63" t="s">
        <v>52</v>
      </c>
      <c r="B8" s="63"/>
      <c r="C8" s="65"/>
      <c r="D8" s="16"/>
      <c r="E8" s="16"/>
      <c r="F8" s="16"/>
      <c r="G8" s="16"/>
      <c r="H8" s="16"/>
      <c r="I8" s="48"/>
      <c r="J8" s="152"/>
      <c r="K8" s="16"/>
    </row>
    <row r="9" spans="1:11" ht="23.25" customHeight="1">
      <c r="A9" s="66" t="s">
        <v>50</v>
      </c>
      <c r="B9" s="63"/>
      <c r="C9" s="65">
        <v>496</v>
      </c>
      <c r="D9" s="16">
        <v>121</v>
      </c>
      <c r="E9" s="16">
        <v>427</v>
      </c>
      <c r="F9" s="16">
        <v>431</v>
      </c>
      <c r="G9" s="16">
        <v>106</v>
      </c>
      <c r="H9" s="16">
        <v>612</v>
      </c>
      <c r="I9" s="48">
        <v>388</v>
      </c>
      <c r="J9" s="152">
        <v>70</v>
      </c>
      <c r="K9" s="16"/>
    </row>
    <row r="10" spans="1:11" ht="23.25" customHeight="1">
      <c r="A10" s="66" t="s">
        <v>51</v>
      </c>
      <c r="B10" s="63"/>
      <c r="C10" s="65">
        <v>496</v>
      </c>
      <c r="D10" s="16">
        <v>121</v>
      </c>
      <c r="E10" s="16">
        <v>420</v>
      </c>
      <c r="F10" s="16">
        <v>431</v>
      </c>
      <c r="G10" s="16">
        <v>107</v>
      </c>
      <c r="H10" s="16">
        <v>612</v>
      </c>
      <c r="I10" s="48">
        <v>388</v>
      </c>
      <c r="J10" s="152">
        <v>70</v>
      </c>
      <c r="K10" s="16"/>
    </row>
    <row r="11" spans="1:11">
      <c r="A11" s="63" t="s">
        <v>53</v>
      </c>
      <c r="B11" s="63"/>
      <c r="C11" s="54"/>
      <c r="D11" s="16"/>
      <c r="E11" s="16"/>
      <c r="F11" s="16"/>
      <c r="G11" s="16"/>
      <c r="H11" s="16"/>
      <c r="I11" s="48"/>
      <c r="J11" s="152"/>
      <c r="K11" s="16"/>
    </row>
    <row r="12" spans="1:11" ht="24">
      <c r="A12" s="66" t="s">
        <v>50</v>
      </c>
      <c r="B12" s="63"/>
      <c r="C12" s="54">
        <v>102</v>
      </c>
      <c r="D12" s="16">
        <v>0</v>
      </c>
      <c r="E12" s="16"/>
      <c r="F12" s="16">
        <v>109</v>
      </c>
      <c r="G12" s="16">
        <v>7</v>
      </c>
      <c r="H12" s="16">
        <v>213</v>
      </c>
      <c r="I12" s="48">
        <v>86</v>
      </c>
      <c r="J12" s="152">
        <v>0</v>
      </c>
      <c r="K12" s="16"/>
    </row>
    <row r="13" spans="1:11" ht="23.25" customHeight="1">
      <c r="A13" s="66" t="s">
        <v>51</v>
      </c>
      <c r="B13" s="63"/>
      <c r="C13" s="54">
        <v>102</v>
      </c>
      <c r="D13" s="16">
        <v>0</v>
      </c>
      <c r="E13" s="16"/>
      <c r="F13" s="16">
        <v>109</v>
      </c>
      <c r="G13" s="16">
        <v>7</v>
      </c>
      <c r="H13" s="16">
        <v>213</v>
      </c>
      <c r="I13" s="48">
        <v>86</v>
      </c>
      <c r="J13" s="152">
        <v>0</v>
      </c>
      <c r="K13" s="16"/>
    </row>
    <row r="14" spans="1:11" ht="28.5" customHeight="1">
      <c r="A14" s="67" t="s">
        <v>54</v>
      </c>
      <c r="B14" s="63"/>
      <c r="C14" s="54"/>
      <c r="D14" s="16"/>
      <c r="E14" s="16"/>
      <c r="F14" s="16"/>
      <c r="G14" s="16"/>
      <c r="H14" s="16"/>
      <c r="I14" s="48"/>
      <c r="J14" s="152"/>
      <c r="K14" s="16"/>
    </row>
    <row r="15" spans="1:11" ht="24">
      <c r="A15" s="66" t="s">
        <v>50</v>
      </c>
      <c r="B15" s="63"/>
      <c r="C15" s="54">
        <v>0</v>
      </c>
      <c r="D15" s="16">
        <v>0</v>
      </c>
      <c r="E15" s="16"/>
      <c r="F15" s="16">
        <v>0</v>
      </c>
      <c r="G15" s="16">
        <v>0</v>
      </c>
      <c r="H15" s="16">
        <v>0</v>
      </c>
      <c r="I15" s="48">
        <v>0</v>
      </c>
      <c r="J15" s="152">
        <v>0</v>
      </c>
      <c r="K15" s="16"/>
    </row>
    <row r="16" spans="1:11" ht="23.25" customHeight="1">
      <c r="A16" s="66" t="s">
        <v>51</v>
      </c>
      <c r="B16" s="63"/>
      <c r="C16" s="54">
        <v>0</v>
      </c>
      <c r="D16" s="16">
        <v>0</v>
      </c>
      <c r="E16" s="16"/>
      <c r="F16" s="16">
        <v>0</v>
      </c>
      <c r="G16" s="16">
        <v>0</v>
      </c>
      <c r="H16" s="16">
        <v>0</v>
      </c>
      <c r="I16" s="48">
        <v>0</v>
      </c>
      <c r="J16" s="152">
        <v>0</v>
      </c>
      <c r="K16" s="16"/>
    </row>
    <row r="17" spans="1:14" ht="20.25" customHeight="1">
      <c r="A17" s="67" t="s">
        <v>55</v>
      </c>
      <c r="B17" s="63"/>
      <c r="C17" s="54"/>
      <c r="D17" s="16"/>
      <c r="E17" s="16"/>
      <c r="F17" s="16"/>
      <c r="G17" s="16"/>
      <c r="H17" s="16"/>
      <c r="I17" s="48"/>
      <c r="J17" s="152"/>
      <c r="K17" s="16"/>
    </row>
    <row r="18" spans="1:14" ht="24">
      <c r="A18" s="66" t="s">
        <v>50</v>
      </c>
      <c r="B18" s="63"/>
      <c r="C18" s="54">
        <v>0</v>
      </c>
      <c r="D18" s="16">
        <v>0</v>
      </c>
      <c r="E18" s="16">
        <v>20</v>
      </c>
      <c r="F18" s="16">
        <v>0</v>
      </c>
      <c r="G18" s="16">
        <v>0</v>
      </c>
      <c r="H18" s="16">
        <v>123</v>
      </c>
      <c r="I18" s="48">
        <v>4</v>
      </c>
      <c r="J18" s="152">
        <v>44</v>
      </c>
      <c r="K18" s="16"/>
    </row>
    <row r="19" spans="1:14" ht="23.25" customHeight="1">
      <c r="A19" s="66" t="s">
        <v>51</v>
      </c>
      <c r="B19" s="63"/>
      <c r="C19" s="54">
        <v>0</v>
      </c>
      <c r="D19" s="16">
        <v>0</v>
      </c>
      <c r="E19" s="16">
        <v>18</v>
      </c>
      <c r="F19" s="16">
        <v>0</v>
      </c>
      <c r="G19" s="16">
        <v>0</v>
      </c>
      <c r="H19" s="16">
        <v>123</v>
      </c>
      <c r="I19" s="48">
        <v>4</v>
      </c>
      <c r="J19" s="152">
        <v>44</v>
      </c>
      <c r="K19" s="16"/>
    </row>
    <row r="20" spans="1:14" ht="19.5" customHeight="1">
      <c r="A20" s="67" t="s">
        <v>56</v>
      </c>
      <c r="B20" s="63"/>
      <c r="C20" s="54"/>
      <c r="D20" s="16"/>
      <c r="E20" s="16"/>
      <c r="F20" s="16"/>
      <c r="G20" s="16"/>
      <c r="H20" s="16"/>
      <c r="I20" s="48"/>
      <c r="J20" s="152"/>
      <c r="K20" s="16"/>
    </row>
    <row r="21" spans="1:14" ht="24">
      <c r="A21" s="66" t="s">
        <v>50</v>
      </c>
      <c r="B21" s="63"/>
      <c r="C21" s="54">
        <v>18</v>
      </c>
      <c r="D21" s="16">
        <v>14</v>
      </c>
      <c r="E21" s="16">
        <v>22</v>
      </c>
      <c r="F21" s="16">
        <v>42</v>
      </c>
      <c r="G21" s="16">
        <v>18</v>
      </c>
      <c r="H21" s="16">
        <v>117</v>
      </c>
      <c r="I21" s="48">
        <v>8</v>
      </c>
      <c r="J21" s="152">
        <v>8</v>
      </c>
      <c r="K21" s="16"/>
    </row>
    <row r="22" spans="1:14" ht="23.25" customHeight="1">
      <c r="A22" s="66" t="s">
        <v>51</v>
      </c>
      <c r="B22" s="63"/>
      <c r="C22" s="54">
        <v>18</v>
      </c>
      <c r="D22" s="16">
        <v>14</v>
      </c>
      <c r="E22" s="16">
        <v>22</v>
      </c>
      <c r="F22" s="16">
        <v>42</v>
      </c>
      <c r="G22" s="16">
        <v>18</v>
      </c>
      <c r="H22" s="16">
        <v>117</v>
      </c>
      <c r="I22" s="48">
        <v>8</v>
      </c>
      <c r="J22" s="152">
        <v>8</v>
      </c>
      <c r="K22" s="16"/>
    </row>
    <row r="23" spans="1:14" ht="43.5" customHeight="1">
      <c r="A23" s="67" t="s">
        <v>57</v>
      </c>
      <c r="B23" s="63"/>
      <c r="C23" s="54"/>
      <c r="D23" s="16"/>
      <c r="E23" s="16"/>
      <c r="F23" s="16"/>
      <c r="G23" s="16"/>
      <c r="H23" s="16"/>
      <c r="I23" s="48"/>
      <c r="J23" s="152"/>
      <c r="K23" s="16"/>
    </row>
    <row r="24" spans="1:14" ht="24">
      <c r="A24" s="66" t="s">
        <v>50</v>
      </c>
      <c r="B24" s="63"/>
      <c r="C24" s="54">
        <v>40</v>
      </c>
      <c r="D24" s="16">
        <v>10</v>
      </c>
      <c r="E24" s="16">
        <v>427</v>
      </c>
      <c r="F24" s="16">
        <v>0</v>
      </c>
      <c r="G24" s="16">
        <v>67</v>
      </c>
      <c r="H24" s="16">
        <v>173</v>
      </c>
      <c r="I24" s="48">
        <v>9</v>
      </c>
      <c r="J24" s="152">
        <v>70</v>
      </c>
      <c r="K24" s="16"/>
    </row>
    <row r="25" spans="1:14" ht="23.25" customHeight="1">
      <c r="A25" s="66" t="s">
        <v>51</v>
      </c>
      <c r="B25" s="63"/>
      <c r="C25" s="54">
        <v>40</v>
      </c>
      <c r="D25" s="16">
        <v>10</v>
      </c>
      <c r="E25" s="16">
        <v>420</v>
      </c>
      <c r="F25" s="16">
        <v>0</v>
      </c>
      <c r="G25" s="16">
        <v>67</v>
      </c>
      <c r="H25" s="16">
        <v>173</v>
      </c>
      <c r="I25" s="48">
        <v>9</v>
      </c>
      <c r="J25" s="152">
        <v>70</v>
      </c>
      <c r="K25" s="16"/>
    </row>
    <row r="26" spans="1:14" ht="99" customHeight="1">
      <c r="A26" s="67" t="s">
        <v>58</v>
      </c>
      <c r="B26" s="68"/>
      <c r="C26" s="16"/>
      <c r="D26" s="21"/>
      <c r="E26" s="21">
        <v>27</v>
      </c>
      <c r="F26" s="16"/>
      <c r="G26" s="21">
        <v>2</v>
      </c>
      <c r="H26" s="16">
        <v>2</v>
      </c>
      <c r="I26" s="48"/>
      <c r="J26" s="152"/>
      <c r="K26" s="21"/>
      <c r="N26" s="69"/>
    </row>
    <row r="27" spans="1:14" ht="24">
      <c r="A27" s="66" t="s">
        <v>50</v>
      </c>
      <c r="B27" s="70"/>
      <c r="C27" s="16">
        <v>7</v>
      </c>
      <c r="D27" s="21">
        <v>8</v>
      </c>
      <c r="E27" s="21">
        <v>27</v>
      </c>
      <c r="F27" s="16">
        <v>17</v>
      </c>
      <c r="G27" s="21"/>
      <c r="H27" s="16">
        <v>35</v>
      </c>
      <c r="I27" s="48">
        <v>0</v>
      </c>
      <c r="J27" s="152">
        <v>0</v>
      </c>
      <c r="K27" s="21"/>
    </row>
  </sheetData>
  <mergeCells count="1">
    <mergeCell ref="A3:A4"/>
  </mergeCells>
  <pageMargins left="0.70099999999999996" right="0.70099999999999996" top="0.752" bottom="0.752" header="0.3" footer="0.3"/>
  <pageSetup paperSize="9" scale="64" orientation="portrait" useFirstPageNumber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27"/>
  <sheetViews>
    <sheetView topLeftCell="A19" workbookViewId="0"/>
  </sheetViews>
  <sheetFormatPr defaultColWidth="10" defaultRowHeight="12.75"/>
  <cols>
    <col min="1" max="1" width="26.28515625" customWidth="1"/>
    <col min="3" max="3" width="13.28515625" customWidth="1"/>
    <col min="6" max="6" width="11.5703125" customWidth="1"/>
    <col min="7" max="7" width="12.28515625" customWidth="1"/>
    <col min="8" max="8" width="13.7109375" customWidth="1"/>
    <col min="9" max="9" width="12.42578125" customWidth="1"/>
    <col min="10" max="10" width="14.7109375" customWidth="1"/>
  </cols>
  <sheetData>
    <row r="1" spans="1:11">
      <c r="A1" s="2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5.5">
      <c r="A3" s="425" t="s">
        <v>48</v>
      </c>
      <c r="B3" s="62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50" t="s">
        <v>9</v>
      </c>
      <c r="I3" s="38" t="s">
        <v>10</v>
      </c>
      <c r="J3" s="38" t="s">
        <v>11</v>
      </c>
      <c r="K3" s="38" t="s">
        <v>12</v>
      </c>
    </row>
    <row r="4" spans="1:11" ht="24.75" customHeight="1">
      <c r="A4" s="426"/>
    </row>
    <row r="5" spans="1:11" ht="22.5" customHeight="1">
      <c r="A5" s="63" t="s">
        <v>49</v>
      </c>
      <c r="B5" s="63" t="s">
        <v>43</v>
      </c>
      <c r="C5" s="54" t="s">
        <v>43</v>
      </c>
      <c r="D5" s="16"/>
      <c r="E5" s="16"/>
      <c r="F5" s="16" t="s">
        <v>43</v>
      </c>
      <c r="G5" s="16" t="s">
        <v>43</v>
      </c>
      <c r="H5" s="21" t="s">
        <v>43</v>
      </c>
      <c r="I5" s="48" t="s">
        <v>43</v>
      </c>
      <c r="J5" s="16" t="s">
        <v>43</v>
      </c>
      <c r="K5" s="16" t="s">
        <v>43</v>
      </c>
    </row>
    <row r="6" spans="1:11" ht="30.75" customHeight="1">
      <c r="A6" s="64" t="s">
        <v>50</v>
      </c>
      <c r="B6" s="63"/>
      <c r="C6" s="65">
        <v>520</v>
      </c>
      <c r="D6" s="16">
        <v>130</v>
      </c>
      <c r="E6" s="16">
        <v>437</v>
      </c>
      <c r="F6" s="16">
        <v>471</v>
      </c>
      <c r="G6" s="16">
        <v>111</v>
      </c>
      <c r="H6" s="16">
        <v>635</v>
      </c>
      <c r="I6" s="48">
        <v>403</v>
      </c>
      <c r="J6" s="152">
        <v>71</v>
      </c>
      <c r="K6" s="16">
        <v>763</v>
      </c>
    </row>
    <row r="7" spans="1:11" ht="23.25" customHeight="1">
      <c r="A7" s="66" t="s">
        <v>51</v>
      </c>
      <c r="B7" s="63"/>
      <c r="C7" s="65">
        <v>471</v>
      </c>
      <c r="D7" s="16">
        <v>109</v>
      </c>
      <c r="E7" s="16">
        <v>418</v>
      </c>
      <c r="F7" s="16">
        <v>417</v>
      </c>
      <c r="G7" s="16">
        <v>108</v>
      </c>
      <c r="H7" s="16">
        <v>635</v>
      </c>
      <c r="I7" s="48">
        <v>388</v>
      </c>
      <c r="J7" s="152">
        <v>71</v>
      </c>
      <c r="K7" s="16">
        <v>734</v>
      </c>
    </row>
    <row r="8" spans="1:11" ht="21.75" customHeight="1">
      <c r="A8" s="63" t="s">
        <v>52</v>
      </c>
      <c r="B8" s="63"/>
      <c r="C8" s="65"/>
      <c r="D8" s="16"/>
      <c r="E8" s="16"/>
      <c r="F8" s="16"/>
      <c r="G8" s="16"/>
      <c r="H8" s="16"/>
      <c r="I8" s="48"/>
      <c r="J8" s="152"/>
      <c r="K8" s="16"/>
    </row>
    <row r="9" spans="1:11" ht="23.25" customHeight="1">
      <c r="A9" s="66" t="s">
        <v>50</v>
      </c>
      <c r="B9" s="63"/>
      <c r="C9" s="65">
        <v>520</v>
      </c>
      <c r="D9" s="16">
        <v>130</v>
      </c>
      <c r="E9" s="16">
        <v>437</v>
      </c>
      <c r="F9" s="16">
        <v>471</v>
      </c>
      <c r="G9" s="16">
        <v>108</v>
      </c>
      <c r="H9" s="16">
        <v>629</v>
      </c>
      <c r="I9" s="48">
        <v>396</v>
      </c>
      <c r="J9" s="152">
        <v>71</v>
      </c>
      <c r="K9" s="16">
        <v>763</v>
      </c>
    </row>
    <row r="10" spans="1:11" ht="23.25" customHeight="1">
      <c r="A10" s="66" t="s">
        <v>51</v>
      </c>
      <c r="B10" s="63"/>
      <c r="C10" s="65">
        <v>471</v>
      </c>
      <c r="D10" s="16">
        <v>109</v>
      </c>
      <c r="E10" s="16">
        <v>418</v>
      </c>
      <c r="F10" s="16">
        <v>417</v>
      </c>
      <c r="G10" s="16">
        <v>106</v>
      </c>
      <c r="H10" s="16">
        <v>629</v>
      </c>
      <c r="I10" s="48">
        <v>388</v>
      </c>
      <c r="J10" s="152">
        <v>71</v>
      </c>
      <c r="K10" s="16">
        <v>734</v>
      </c>
    </row>
    <row r="11" spans="1:11">
      <c r="A11" s="63" t="s">
        <v>53</v>
      </c>
      <c r="B11" s="63"/>
      <c r="C11" s="54"/>
      <c r="D11" s="16"/>
      <c r="E11" s="16"/>
      <c r="F11" s="16"/>
      <c r="G11" s="16"/>
      <c r="H11" s="16"/>
      <c r="I11" s="48"/>
      <c r="J11" s="152"/>
      <c r="K11" s="16"/>
    </row>
    <row r="12" spans="1:11" ht="24">
      <c r="A12" s="66" t="s">
        <v>50</v>
      </c>
      <c r="B12" s="63"/>
      <c r="C12" s="54">
        <v>219</v>
      </c>
      <c r="D12" s="16">
        <v>0</v>
      </c>
      <c r="E12" s="16">
        <v>0</v>
      </c>
      <c r="F12" s="16">
        <v>183</v>
      </c>
      <c r="G12" s="16">
        <v>33</v>
      </c>
      <c r="H12" s="16">
        <v>233</v>
      </c>
      <c r="I12" s="48">
        <v>86</v>
      </c>
      <c r="J12" s="152">
        <v>0</v>
      </c>
      <c r="K12" s="16">
        <v>71</v>
      </c>
    </row>
    <row r="13" spans="1:11" ht="23.25" customHeight="1">
      <c r="A13" s="66" t="s">
        <v>51</v>
      </c>
      <c r="B13" s="63"/>
      <c r="C13" s="54">
        <v>117</v>
      </c>
      <c r="D13" s="16">
        <v>0</v>
      </c>
      <c r="E13" s="16">
        <v>0</v>
      </c>
      <c r="F13" s="16">
        <v>74</v>
      </c>
      <c r="G13" s="16">
        <v>7</v>
      </c>
      <c r="H13" s="16">
        <v>233</v>
      </c>
      <c r="I13" s="48">
        <v>81</v>
      </c>
      <c r="J13" s="152">
        <v>0</v>
      </c>
      <c r="K13" s="16">
        <v>68</v>
      </c>
    </row>
    <row r="14" spans="1:11" ht="28.5" customHeight="1">
      <c r="A14" s="67" t="s">
        <v>54</v>
      </c>
      <c r="B14" s="63"/>
      <c r="C14" s="54"/>
      <c r="D14" s="16"/>
      <c r="E14" s="16"/>
      <c r="F14" s="16"/>
      <c r="G14" s="16"/>
      <c r="H14" s="16"/>
      <c r="I14" s="48"/>
      <c r="J14" s="152"/>
      <c r="K14" s="16"/>
    </row>
    <row r="15" spans="1:11" ht="24">
      <c r="A15" s="66" t="s">
        <v>50</v>
      </c>
      <c r="B15" s="63"/>
      <c r="C15" s="54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48">
        <v>0</v>
      </c>
      <c r="J15" s="152">
        <v>0</v>
      </c>
      <c r="K15" s="16">
        <v>71</v>
      </c>
    </row>
    <row r="16" spans="1:11" ht="23.25" customHeight="1">
      <c r="A16" s="66" t="s">
        <v>51</v>
      </c>
      <c r="B16" s="63"/>
      <c r="C16" s="54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48">
        <v>0</v>
      </c>
      <c r="J16" s="152">
        <v>0</v>
      </c>
      <c r="K16" s="16">
        <v>68</v>
      </c>
    </row>
    <row r="17" spans="1:14" ht="20.25" customHeight="1">
      <c r="A17" s="67" t="s">
        <v>55</v>
      </c>
      <c r="B17" s="63"/>
      <c r="C17" s="54"/>
      <c r="D17" s="16"/>
      <c r="E17" s="16"/>
      <c r="F17" s="16"/>
      <c r="G17" s="16"/>
      <c r="H17" s="16"/>
      <c r="I17" s="48"/>
      <c r="J17" s="152"/>
      <c r="K17" s="16"/>
    </row>
    <row r="18" spans="1:14" ht="24">
      <c r="A18" s="66" t="s">
        <v>50</v>
      </c>
      <c r="B18" s="63"/>
      <c r="C18" s="54">
        <v>14</v>
      </c>
      <c r="D18" s="16">
        <v>0</v>
      </c>
      <c r="E18" s="16">
        <v>33</v>
      </c>
      <c r="F18" s="16">
        <v>0</v>
      </c>
      <c r="G18" s="16">
        <v>0</v>
      </c>
      <c r="H18" s="16">
        <v>124</v>
      </c>
      <c r="I18" s="48">
        <v>4</v>
      </c>
      <c r="J18" s="152">
        <v>44</v>
      </c>
      <c r="K18" s="16">
        <v>112</v>
      </c>
    </row>
    <row r="19" spans="1:14" ht="23.25" customHeight="1">
      <c r="A19" s="66" t="s">
        <v>51</v>
      </c>
      <c r="B19" s="63"/>
      <c r="C19" s="54">
        <v>14</v>
      </c>
      <c r="D19" s="16">
        <v>0</v>
      </c>
      <c r="E19" s="16">
        <v>22</v>
      </c>
      <c r="F19" s="16">
        <v>0</v>
      </c>
      <c r="G19" s="16">
        <v>0</v>
      </c>
      <c r="H19" s="16">
        <v>124</v>
      </c>
      <c r="I19" s="48">
        <v>4</v>
      </c>
      <c r="J19" s="152">
        <v>44</v>
      </c>
      <c r="K19" s="16">
        <v>112</v>
      </c>
    </row>
    <row r="20" spans="1:14" ht="19.5" customHeight="1">
      <c r="A20" s="67" t="s">
        <v>56</v>
      </c>
      <c r="B20" s="63"/>
      <c r="C20" s="54"/>
      <c r="D20" s="16"/>
      <c r="E20" s="16"/>
      <c r="F20" s="16"/>
      <c r="G20" s="16"/>
      <c r="H20" s="16"/>
      <c r="I20" s="48"/>
      <c r="J20" s="152"/>
      <c r="K20" s="16"/>
    </row>
    <row r="21" spans="1:14" ht="24">
      <c r="A21" s="66" t="s">
        <v>50</v>
      </c>
      <c r="B21" s="63"/>
      <c r="C21" s="54">
        <v>36</v>
      </c>
      <c r="D21" s="16">
        <v>20</v>
      </c>
      <c r="E21" s="16">
        <v>48</v>
      </c>
      <c r="F21" s="16">
        <v>46</v>
      </c>
      <c r="G21" s="16">
        <v>101</v>
      </c>
      <c r="H21" s="16">
        <v>142</v>
      </c>
      <c r="I21" s="48">
        <v>13</v>
      </c>
      <c r="J21" s="152">
        <v>10</v>
      </c>
      <c r="K21" s="16">
        <v>763</v>
      </c>
    </row>
    <row r="22" spans="1:14" ht="23.25" customHeight="1">
      <c r="A22" s="66" t="s">
        <v>51</v>
      </c>
      <c r="B22" s="63"/>
      <c r="C22" s="54">
        <v>18</v>
      </c>
      <c r="D22" s="16">
        <v>10</v>
      </c>
      <c r="E22" s="16">
        <v>36</v>
      </c>
      <c r="F22" s="16">
        <v>4</v>
      </c>
      <c r="G22" s="16">
        <v>18</v>
      </c>
      <c r="H22" s="16">
        <v>142</v>
      </c>
      <c r="I22" s="48">
        <v>5</v>
      </c>
      <c r="J22" s="152">
        <v>2</v>
      </c>
      <c r="K22" s="16">
        <v>734</v>
      </c>
    </row>
    <row r="23" spans="1:14" ht="43.5" customHeight="1">
      <c r="A23" s="67" t="s">
        <v>57</v>
      </c>
      <c r="B23" s="63"/>
      <c r="C23" s="54"/>
      <c r="D23" s="16"/>
      <c r="E23" s="16"/>
      <c r="F23" s="16"/>
      <c r="G23" s="267"/>
      <c r="H23" s="16"/>
      <c r="I23" s="48"/>
      <c r="J23" s="152"/>
      <c r="K23" s="16"/>
    </row>
    <row r="24" spans="1:14" ht="24">
      <c r="A24" s="66" t="s">
        <v>50</v>
      </c>
      <c r="B24" s="63"/>
      <c r="C24" s="54">
        <v>72</v>
      </c>
      <c r="D24" s="16">
        <v>15</v>
      </c>
      <c r="E24" s="16">
        <v>437</v>
      </c>
      <c r="F24" s="160">
        <v>0</v>
      </c>
      <c r="G24" s="161">
        <v>78</v>
      </c>
      <c r="H24" s="16">
        <v>420</v>
      </c>
      <c r="I24" s="48">
        <v>9</v>
      </c>
      <c r="J24" s="152">
        <v>71</v>
      </c>
      <c r="K24" s="16">
        <v>753</v>
      </c>
    </row>
    <row r="25" spans="1:14" ht="23.25" customHeight="1">
      <c r="A25" s="66" t="s">
        <v>51</v>
      </c>
      <c r="B25" s="63"/>
      <c r="C25" s="54">
        <v>32</v>
      </c>
      <c r="D25" s="16">
        <v>5</v>
      </c>
      <c r="E25" s="16">
        <v>418</v>
      </c>
      <c r="F25" s="160">
        <v>0</v>
      </c>
      <c r="G25" s="161">
        <v>67</v>
      </c>
      <c r="H25" s="16">
        <v>420</v>
      </c>
      <c r="I25" s="48">
        <v>9</v>
      </c>
      <c r="J25" s="152">
        <v>71</v>
      </c>
      <c r="K25" s="16">
        <v>730</v>
      </c>
    </row>
    <row r="26" spans="1:14" ht="109.5" customHeight="1">
      <c r="A26" s="67" t="s">
        <v>58</v>
      </c>
      <c r="B26" s="68"/>
      <c r="C26" s="16"/>
      <c r="D26" s="21"/>
      <c r="E26" s="21"/>
      <c r="F26" s="16"/>
      <c r="G26" s="21"/>
      <c r="H26" s="16"/>
      <c r="I26" s="48"/>
      <c r="J26" s="152"/>
      <c r="K26" s="21"/>
      <c r="N26" s="69"/>
    </row>
    <row r="27" spans="1:14" ht="24">
      <c r="A27" s="66" t="s">
        <v>50</v>
      </c>
      <c r="B27" s="70"/>
      <c r="C27" s="16">
        <v>27</v>
      </c>
      <c r="D27" s="21">
        <v>16</v>
      </c>
      <c r="E27" s="21">
        <v>36</v>
      </c>
      <c r="F27" s="16">
        <v>32</v>
      </c>
      <c r="G27" s="21">
        <v>3</v>
      </c>
      <c r="H27" s="16">
        <v>62</v>
      </c>
      <c r="I27" s="48">
        <v>0</v>
      </c>
      <c r="J27" s="152">
        <v>0</v>
      </c>
      <c r="K27" s="21">
        <v>32</v>
      </c>
    </row>
  </sheetData>
  <mergeCells count="1">
    <mergeCell ref="A3:A4"/>
  </mergeCells>
  <pageMargins left="0.70099999999999996" right="0.70099999999999996" top="0.752" bottom="0.752" header="0.3" footer="0.3"/>
  <pageSetup paperSize="9" scale="64" orientation="portrait" useFirstPageNumber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27"/>
  <sheetViews>
    <sheetView workbookViewId="0">
      <selection activeCell="Q9" sqref="Q9"/>
    </sheetView>
  </sheetViews>
  <sheetFormatPr defaultColWidth="10" defaultRowHeight="12.75"/>
  <cols>
    <col min="1" max="1" width="26.28515625" customWidth="1"/>
    <col min="2" max="2" width="0" hidden="1" customWidth="1"/>
    <col min="3" max="3" width="13.28515625" hidden="1" customWidth="1"/>
    <col min="4" max="5" width="0" hidden="1" customWidth="1"/>
    <col min="6" max="6" width="11.5703125" hidden="1" customWidth="1"/>
    <col min="7" max="7" width="15.42578125" customWidth="1"/>
    <col min="8" max="8" width="13.7109375" hidden="1" customWidth="1"/>
    <col min="9" max="9" width="12.42578125" hidden="1" customWidth="1"/>
    <col min="10" max="10" width="14.7109375" hidden="1" customWidth="1"/>
    <col min="11" max="12" width="0" hidden="1" customWidth="1"/>
  </cols>
  <sheetData>
    <row r="1" spans="1:11">
      <c r="A1" s="2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416" t="s">
        <v>191</v>
      </c>
      <c r="B2" s="416"/>
      <c r="C2" s="416"/>
      <c r="D2" s="416"/>
      <c r="E2" s="416"/>
      <c r="F2" s="416"/>
      <c r="G2" s="416"/>
      <c r="H2" s="1" t="s">
        <v>191</v>
      </c>
      <c r="I2" s="1"/>
      <c r="J2" s="1"/>
      <c r="K2" s="1"/>
    </row>
    <row r="3" spans="1:11" ht="25.5">
      <c r="A3" s="427" t="s">
        <v>48</v>
      </c>
      <c r="B3" s="292" t="s">
        <v>3</v>
      </c>
      <c r="C3" s="164" t="s">
        <v>4</v>
      </c>
      <c r="D3" s="164" t="s">
        <v>5</v>
      </c>
      <c r="E3" s="164" t="s">
        <v>6</v>
      </c>
      <c r="F3" s="164" t="s">
        <v>7</v>
      </c>
      <c r="G3" s="398" t="s">
        <v>196</v>
      </c>
      <c r="H3" s="165" t="s">
        <v>9</v>
      </c>
      <c r="I3" s="164" t="s">
        <v>10</v>
      </c>
      <c r="J3" s="164" t="s">
        <v>11</v>
      </c>
      <c r="K3" s="164" t="s">
        <v>12</v>
      </c>
    </row>
    <row r="4" spans="1:11" ht="24.75" customHeight="1">
      <c r="A4" s="428"/>
      <c r="B4" s="144"/>
      <c r="C4" s="144"/>
      <c r="D4" s="144"/>
      <c r="E4" s="144"/>
      <c r="F4" s="144"/>
      <c r="G4" s="399"/>
      <c r="H4" s="183"/>
      <c r="I4" s="144"/>
      <c r="J4" s="144"/>
      <c r="K4" s="144"/>
    </row>
    <row r="5" spans="1:11" ht="22.5" customHeight="1">
      <c r="A5" s="293" t="s">
        <v>49</v>
      </c>
      <c r="B5" s="293" t="s">
        <v>43</v>
      </c>
      <c r="C5" s="168" t="s">
        <v>43</v>
      </c>
      <c r="D5" s="168"/>
      <c r="E5" s="168"/>
      <c r="F5" s="168" t="s">
        <v>43</v>
      </c>
      <c r="G5" s="168" t="s">
        <v>43</v>
      </c>
      <c r="H5" s="311" t="s">
        <v>43</v>
      </c>
      <c r="I5" s="184" t="s">
        <v>43</v>
      </c>
      <c r="J5" s="168" t="s">
        <v>43</v>
      </c>
      <c r="K5" s="168" t="s">
        <v>43</v>
      </c>
    </row>
    <row r="6" spans="1:11" ht="30.75" customHeight="1">
      <c r="A6" s="64" t="s">
        <v>50</v>
      </c>
      <c r="B6" s="63"/>
      <c r="C6" s="65">
        <v>547</v>
      </c>
      <c r="D6" s="16"/>
      <c r="E6" s="16">
        <v>450</v>
      </c>
      <c r="F6" s="16">
        <v>503</v>
      </c>
      <c r="G6" s="16">
        <v>112</v>
      </c>
      <c r="H6" s="48">
        <v>647</v>
      </c>
      <c r="I6" s="48">
        <v>412</v>
      </c>
      <c r="J6" s="294"/>
      <c r="K6" s="16">
        <v>781</v>
      </c>
    </row>
    <row r="7" spans="1:11" ht="23.25" customHeight="1">
      <c r="A7" s="66" t="s">
        <v>51</v>
      </c>
      <c r="B7" s="63"/>
      <c r="C7" s="65">
        <v>470</v>
      </c>
      <c r="D7" s="16"/>
      <c r="E7" s="16">
        <v>418</v>
      </c>
      <c r="F7" s="16">
        <v>415</v>
      </c>
      <c r="G7" s="16">
        <v>109</v>
      </c>
      <c r="H7" s="48">
        <v>647</v>
      </c>
      <c r="I7" s="48">
        <v>386</v>
      </c>
      <c r="J7" s="152"/>
      <c r="K7" s="16">
        <v>736</v>
      </c>
    </row>
    <row r="8" spans="1:11" ht="21.75" customHeight="1">
      <c r="A8" s="63" t="s">
        <v>52</v>
      </c>
      <c r="B8" s="63"/>
      <c r="C8" s="65"/>
      <c r="D8" s="16"/>
      <c r="E8" s="16"/>
      <c r="F8" s="16"/>
      <c r="G8" s="16"/>
      <c r="H8" s="48"/>
      <c r="I8" s="48"/>
      <c r="J8" s="152"/>
      <c r="K8" s="16"/>
    </row>
    <row r="9" spans="1:11" ht="23.25" customHeight="1">
      <c r="A9" s="66" t="s">
        <v>50</v>
      </c>
      <c r="B9" s="63"/>
      <c r="C9" s="65">
        <v>547</v>
      </c>
      <c r="D9" s="16"/>
      <c r="E9" s="16">
        <v>450</v>
      </c>
      <c r="F9" s="16">
        <v>503</v>
      </c>
      <c r="G9" s="16">
        <v>110</v>
      </c>
      <c r="H9" s="48">
        <v>643</v>
      </c>
      <c r="I9" s="48">
        <v>386</v>
      </c>
      <c r="J9" s="152"/>
      <c r="K9" s="16">
        <v>781</v>
      </c>
    </row>
    <row r="10" spans="1:11" ht="23.25" customHeight="1">
      <c r="A10" s="66" t="s">
        <v>51</v>
      </c>
      <c r="B10" s="63"/>
      <c r="C10" s="65">
        <v>470</v>
      </c>
      <c r="D10" s="16"/>
      <c r="E10" s="16">
        <v>418</v>
      </c>
      <c r="F10" s="16">
        <v>415</v>
      </c>
      <c r="G10" s="16">
        <v>109</v>
      </c>
      <c r="H10" s="48">
        <v>643</v>
      </c>
      <c r="I10" s="48">
        <v>380</v>
      </c>
      <c r="J10" s="152"/>
      <c r="K10" s="16">
        <v>736</v>
      </c>
    </row>
    <row r="11" spans="1:11">
      <c r="A11" s="63" t="s">
        <v>53</v>
      </c>
      <c r="B11" s="63"/>
      <c r="C11" s="54"/>
      <c r="D11" s="16"/>
      <c r="E11" s="16"/>
      <c r="F11" s="16"/>
      <c r="G11" s="16"/>
      <c r="H11" s="48"/>
      <c r="I11" s="48"/>
      <c r="J11" s="152"/>
      <c r="K11" s="16"/>
    </row>
    <row r="12" spans="1:11" ht="24">
      <c r="A12" s="66" t="s">
        <v>50</v>
      </c>
      <c r="B12" s="63"/>
      <c r="C12" s="54">
        <v>343</v>
      </c>
      <c r="D12" s="16"/>
      <c r="E12" s="16">
        <v>0</v>
      </c>
      <c r="F12" s="16">
        <v>262</v>
      </c>
      <c r="G12" s="16">
        <v>38</v>
      </c>
      <c r="H12" s="48">
        <v>240</v>
      </c>
      <c r="I12" s="48">
        <v>0</v>
      </c>
      <c r="J12" s="152"/>
      <c r="K12" s="16">
        <v>75</v>
      </c>
    </row>
    <row r="13" spans="1:11" ht="23.25" customHeight="1">
      <c r="A13" s="66" t="s">
        <v>51</v>
      </c>
      <c r="B13" s="63"/>
      <c r="C13" s="54">
        <v>124</v>
      </c>
      <c r="D13" s="16"/>
      <c r="E13" s="16">
        <v>0</v>
      </c>
      <c r="F13" s="16">
        <v>79</v>
      </c>
      <c r="G13" s="16">
        <v>10</v>
      </c>
      <c r="H13" s="48">
        <v>240</v>
      </c>
      <c r="I13" s="48">
        <v>0</v>
      </c>
      <c r="J13" s="152"/>
      <c r="K13" s="16">
        <v>71</v>
      </c>
    </row>
    <row r="14" spans="1:11" ht="28.5" customHeight="1">
      <c r="A14" s="67" t="s">
        <v>54</v>
      </c>
      <c r="B14" s="63"/>
      <c r="C14" s="54"/>
      <c r="D14" s="16"/>
      <c r="E14" s="16"/>
      <c r="F14" s="16"/>
      <c r="G14" s="16"/>
      <c r="H14" s="48"/>
      <c r="I14" s="48"/>
      <c r="J14" s="152"/>
      <c r="K14" s="16"/>
    </row>
    <row r="15" spans="1:11" ht="24">
      <c r="A15" s="66" t="s">
        <v>50</v>
      </c>
      <c r="B15" s="63"/>
      <c r="C15" s="54">
        <v>0</v>
      </c>
      <c r="D15" s="16"/>
      <c r="E15" s="16">
        <v>0</v>
      </c>
      <c r="F15" s="16">
        <v>0</v>
      </c>
      <c r="G15" s="16">
        <v>0</v>
      </c>
      <c r="H15" s="48">
        <v>0</v>
      </c>
      <c r="I15" s="48">
        <v>0</v>
      </c>
      <c r="J15" s="152"/>
      <c r="K15" s="16">
        <v>75</v>
      </c>
    </row>
    <row r="16" spans="1:11" ht="23.25" customHeight="1">
      <c r="A16" s="66" t="s">
        <v>51</v>
      </c>
      <c r="B16" s="63"/>
      <c r="C16" s="54">
        <v>0</v>
      </c>
      <c r="D16" s="16"/>
      <c r="E16" s="16">
        <v>0</v>
      </c>
      <c r="F16" s="16">
        <v>0</v>
      </c>
      <c r="G16" s="16">
        <v>0</v>
      </c>
      <c r="H16" s="48">
        <v>0</v>
      </c>
      <c r="I16" s="48">
        <v>0</v>
      </c>
      <c r="J16" s="152"/>
      <c r="K16" s="16">
        <v>71</v>
      </c>
    </row>
    <row r="17" spans="1:14" ht="20.25" customHeight="1">
      <c r="A17" s="67" t="s">
        <v>55</v>
      </c>
      <c r="B17" s="63"/>
      <c r="C17" s="54"/>
      <c r="D17" s="16"/>
      <c r="E17" s="16"/>
      <c r="F17" s="16"/>
      <c r="G17" s="16"/>
      <c r="H17" s="48"/>
      <c r="I17" s="48"/>
      <c r="J17" s="152"/>
      <c r="K17" s="16"/>
    </row>
    <row r="18" spans="1:14" ht="24">
      <c r="A18" s="66" t="s">
        <v>50</v>
      </c>
      <c r="B18" s="63"/>
      <c r="C18" s="54">
        <v>17</v>
      </c>
      <c r="D18" s="16"/>
      <c r="E18" s="16">
        <v>36</v>
      </c>
      <c r="F18" s="16">
        <v>0</v>
      </c>
      <c r="G18" s="16">
        <v>0</v>
      </c>
      <c r="H18" s="48">
        <v>124</v>
      </c>
      <c r="I18" s="48">
        <v>4</v>
      </c>
      <c r="J18" s="152"/>
      <c r="K18" s="16">
        <v>112</v>
      </c>
    </row>
    <row r="19" spans="1:14" ht="23.25" customHeight="1">
      <c r="A19" s="66" t="s">
        <v>51</v>
      </c>
      <c r="B19" s="63"/>
      <c r="C19" s="54">
        <v>3</v>
      </c>
      <c r="D19" s="16"/>
      <c r="E19" s="16">
        <v>26</v>
      </c>
      <c r="F19" s="16">
        <v>0</v>
      </c>
      <c r="G19" s="16">
        <v>0</v>
      </c>
      <c r="H19" s="48">
        <v>124</v>
      </c>
      <c r="I19" s="48">
        <v>3</v>
      </c>
      <c r="J19" s="152"/>
      <c r="K19" s="16">
        <v>112</v>
      </c>
    </row>
    <row r="20" spans="1:14" ht="19.5" customHeight="1">
      <c r="A20" s="67" t="s">
        <v>56</v>
      </c>
      <c r="B20" s="63"/>
      <c r="C20" s="54"/>
      <c r="D20" s="16"/>
      <c r="E20" s="16"/>
      <c r="F20" s="16"/>
      <c r="G20" s="16"/>
      <c r="H20" s="48"/>
      <c r="I20" s="48"/>
      <c r="J20" s="152"/>
      <c r="K20" s="16"/>
    </row>
    <row r="21" spans="1:14" ht="24">
      <c r="A21" s="66" t="s">
        <v>50</v>
      </c>
      <c r="B21" s="63"/>
      <c r="C21" s="54">
        <v>55</v>
      </c>
      <c r="D21" s="16"/>
      <c r="E21" s="16">
        <v>59</v>
      </c>
      <c r="F21" s="16">
        <v>52</v>
      </c>
      <c r="G21" s="16">
        <v>103</v>
      </c>
      <c r="H21" s="48">
        <v>165</v>
      </c>
      <c r="I21" s="48">
        <v>22</v>
      </c>
      <c r="J21" s="152"/>
      <c r="K21" s="16">
        <v>781</v>
      </c>
    </row>
    <row r="22" spans="1:14" ht="23.25" customHeight="1">
      <c r="A22" s="66" t="s">
        <v>51</v>
      </c>
      <c r="B22" s="63"/>
      <c r="C22" s="54">
        <v>19</v>
      </c>
      <c r="D22" s="16"/>
      <c r="E22" s="16">
        <v>32</v>
      </c>
      <c r="F22" s="16">
        <v>6</v>
      </c>
      <c r="G22" s="16">
        <v>12</v>
      </c>
      <c r="H22" s="48">
        <v>165</v>
      </c>
      <c r="I22" s="48">
        <v>9</v>
      </c>
      <c r="J22" s="152"/>
      <c r="K22" s="16">
        <v>736</v>
      </c>
    </row>
    <row r="23" spans="1:14" ht="62.25" customHeight="1">
      <c r="A23" s="67" t="s">
        <v>57</v>
      </c>
      <c r="B23" s="63"/>
      <c r="C23" s="54"/>
      <c r="D23" s="16"/>
      <c r="E23" s="16"/>
      <c r="F23" s="16"/>
      <c r="G23" s="267"/>
      <c r="H23" s="48"/>
      <c r="I23" s="48"/>
      <c r="J23" s="152"/>
      <c r="K23" s="16"/>
    </row>
    <row r="24" spans="1:14" ht="24">
      <c r="A24" s="66" t="s">
        <v>50</v>
      </c>
      <c r="B24" s="63"/>
      <c r="C24" s="54">
        <v>101</v>
      </c>
      <c r="D24" s="16"/>
      <c r="E24" s="16">
        <v>450</v>
      </c>
      <c r="F24" s="160">
        <v>0</v>
      </c>
      <c r="G24" s="161">
        <v>79</v>
      </c>
      <c r="H24" s="48">
        <v>471</v>
      </c>
      <c r="I24" s="48">
        <v>38</v>
      </c>
      <c r="J24" s="152"/>
      <c r="K24" s="16">
        <v>774</v>
      </c>
    </row>
    <row r="25" spans="1:14" ht="23.25" customHeight="1">
      <c r="A25" s="66" t="s">
        <v>51</v>
      </c>
      <c r="B25" s="63"/>
      <c r="C25" s="54">
        <v>29</v>
      </c>
      <c r="D25" s="16"/>
      <c r="E25" s="16">
        <v>418</v>
      </c>
      <c r="F25" s="160">
        <v>0</v>
      </c>
      <c r="G25" s="161">
        <v>72</v>
      </c>
      <c r="H25" s="48">
        <v>471</v>
      </c>
      <c r="I25" s="48">
        <v>20</v>
      </c>
      <c r="J25" s="152"/>
      <c r="K25" s="16">
        <v>733</v>
      </c>
    </row>
    <row r="26" spans="1:14" ht="109.5" customHeight="1">
      <c r="A26" s="67" t="s">
        <v>58</v>
      </c>
      <c r="B26" s="68"/>
      <c r="C26" s="16"/>
      <c r="D26" s="21"/>
      <c r="E26" s="21"/>
      <c r="F26" s="16"/>
      <c r="G26" s="21">
        <v>4</v>
      </c>
      <c r="H26" s="48"/>
      <c r="I26" s="48"/>
      <c r="J26" s="152"/>
      <c r="K26" s="21"/>
      <c r="N26" s="69"/>
    </row>
    <row r="27" spans="1:14" ht="24">
      <c r="A27" s="66" t="s">
        <v>50</v>
      </c>
      <c r="B27" s="70"/>
      <c r="C27" s="16">
        <v>50</v>
      </c>
      <c r="D27" s="21"/>
      <c r="E27" s="21">
        <v>78</v>
      </c>
      <c r="F27" s="16">
        <v>44</v>
      </c>
      <c r="G27" s="21">
        <v>2</v>
      </c>
      <c r="H27" s="48">
        <v>89</v>
      </c>
      <c r="I27" s="48">
        <v>0</v>
      </c>
      <c r="J27" s="152"/>
      <c r="K27" s="21">
        <v>89</v>
      </c>
    </row>
  </sheetData>
  <mergeCells count="3">
    <mergeCell ref="A3:A4"/>
    <mergeCell ref="G3:G4"/>
    <mergeCell ref="A2:G2"/>
  </mergeCells>
  <pageMargins left="0.70099999999999996" right="0.70099999999999996" top="0.752" bottom="0.752" header="0.3" footer="0.3"/>
  <pageSetup paperSize="9" scale="64" orientation="portrait" useFirstPageNumber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27"/>
  <sheetViews>
    <sheetView topLeftCell="A11" workbookViewId="0"/>
  </sheetViews>
  <sheetFormatPr defaultColWidth="10" defaultRowHeight="12.75"/>
  <cols>
    <col min="1" max="1" width="26.28515625" customWidth="1"/>
    <col min="3" max="3" width="13.28515625" customWidth="1"/>
    <col min="6" max="6" width="11.5703125" customWidth="1"/>
    <col min="7" max="7" width="12.28515625" customWidth="1"/>
    <col min="8" max="8" width="13.7109375" customWidth="1"/>
    <col min="9" max="9" width="12.42578125" customWidth="1"/>
    <col min="10" max="10" width="14.7109375" customWidth="1"/>
  </cols>
  <sheetData>
    <row r="1" spans="1:11">
      <c r="A1" s="2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5.5">
      <c r="A3" s="425" t="s">
        <v>48</v>
      </c>
      <c r="B3" s="62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50" t="s">
        <v>9</v>
      </c>
      <c r="I3" s="38" t="s">
        <v>10</v>
      </c>
      <c r="J3" s="38" t="s">
        <v>11</v>
      </c>
      <c r="K3" s="38" t="s">
        <v>12</v>
      </c>
    </row>
    <row r="4" spans="1:11" ht="24.75" customHeight="1">
      <c r="A4" s="426"/>
    </row>
    <row r="5" spans="1:11" ht="22.5" customHeight="1">
      <c r="A5" s="63" t="s">
        <v>49</v>
      </c>
      <c r="B5" s="63" t="s">
        <v>43</v>
      </c>
      <c r="C5" s="54" t="s">
        <v>43</v>
      </c>
      <c r="D5" s="16" t="s">
        <v>43</v>
      </c>
      <c r="E5" s="16"/>
      <c r="F5" s="16" t="s">
        <v>43</v>
      </c>
      <c r="G5" s="16" t="s">
        <v>43</v>
      </c>
      <c r="H5" s="21" t="s">
        <v>43</v>
      </c>
      <c r="I5" s="48" t="s">
        <v>43</v>
      </c>
      <c r="J5" s="16" t="s">
        <v>43</v>
      </c>
      <c r="K5" s="16" t="s">
        <v>43</v>
      </c>
    </row>
    <row r="6" spans="1:11" ht="30.75" customHeight="1">
      <c r="A6" s="64" t="s">
        <v>50</v>
      </c>
      <c r="B6" s="63" t="s">
        <v>43</v>
      </c>
      <c r="C6" s="65">
        <v>516</v>
      </c>
      <c r="D6" s="16">
        <v>127</v>
      </c>
      <c r="E6" s="16">
        <v>443</v>
      </c>
      <c r="F6" s="16">
        <v>452</v>
      </c>
      <c r="G6" s="16">
        <v>109</v>
      </c>
      <c r="H6" s="16">
        <v>635</v>
      </c>
      <c r="I6" s="48">
        <v>399</v>
      </c>
      <c r="J6" s="12">
        <v>70</v>
      </c>
      <c r="K6" s="16">
        <v>774</v>
      </c>
    </row>
    <row r="7" spans="1:11" ht="29.25" customHeight="1">
      <c r="A7" s="66" t="s">
        <v>51</v>
      </c>
      <c r="B7" s="63" t="s">
        <v>43</v>
      </c>
      <c r="C7" s="65">
        <v>455</v>
      </c>
      <c r="D7" s="16">
        <v>110</v>
      </c>
      <c r="E7" s="16">
        <v>443</v>
      </c>
      <c r="F7" s="16">
        <v>438</v>
      </c>
      <c r="G7" s="16">
        <v>109</v>
      </c>
      <c r="H7" s="16">
        <v>635</v>
      </c>
      <c r="I7" s="48">
        <v>399</v>
      </c>
      <c r="J7" s="18">
        <v>70</v>
      </c>
      <c r="K7" s="16">
        <v>748</v>
      </c>
    </row>
    <row r="8" spans="1:11" ht="21.75" customHeight="1">
      <c r="A8" s="63" t="s">
        <v>52</v>
      </c>
      <c r="B8" s="63" t="s">
        <v>43</v>
      </c>
      <c r="C8" s="65"/>
      <c r="D8" s="16"/>
      <c r="E8" s="16"/>
      <c r="F8" s="16"/>
      <c r="G8" s="16"/>
      <c r="H8" s="16"/>
      <c r="I8" s="48"/>
      <c r="J8" s="18"/>
      <c r="K8" s="16"/>
    </row>
    <row r="9" spans="1:11" ht="24" customHeight="1">
      <c r="A9" s="66" t="s">
        <v>50</v>
      </c>
      <c r="B9" s="63" t="s">
        <v>43</v>
      </c>
      <c r="C9" s="65">
        <v>516</v>
      </c>
      <c r="D9" s="16">
        <v>127</v>
      </c>
      <c r="E9" s="16">
        <v>443</v>
      </c>
      <c r="F9" s="16">
        <v>452</v>
      </c>
      <c r="G9" s="16">
        <v>109</v>
      </c>
      <c r="H9" s="16">
        <v>631</v>
      </c>
      <c r="I9" s="48">
        <v>395</v>
      </c>
      <c r="J9" s="18">
        <v>70</v>
      </c>
      <c r="K9" s="16">
        <v>774</v>
      </c>
    </row>
    <row r="10" spans="1:11" ht="27.75" customHeight="1">
      <c r="A10" s="66" t="s">
        <v>51</v>
      </c>
      <c r="B10" s="63" t="s">
        <v>43</v>
      </c>
      <c r="C10" s="65">
        <v>455</v>
      </c>
      <c r="D10" s="16">
        <v>110</v>
      </c>
      <c r="E10" s="16">
        <v>443</v>
      </c>
      <c r="F10" s="16">
        <v>438</v>
      </c>
      <c r="G10" s="16">
        <v>109</v>
      </c>
      <c r="H10" s="16">
        <v>631</v>
      </c>
      <c r="I10" s="48">
        <v>395</v>
      </c>
      <c r="J10" s="18">
        <v>70</v>
      </c>
      <c r="K10" s="16">
        <v>748</v>
      </c>
    </row>
    <row r="11" spans="1:11">
      <c r="A11" s="63" t="s">
        <v>53</v>
      </c>
      <c r="B11" s="63" t="s">
        <v>43</v>
      </c>
      <c r="C11" s="54"/>
      <c r="D11" s="16"/>
      <c r="E11" s="16"/>
      <c r="F11" s="16"/>
      <c r="G11" s="16"/>
      <c r="H11" s="16"/>
      <c r="I11" s="48"/>
      <c r="J11" s="18"/>
      <c r="K11" s="16"/>
    </row>
    <row r="12" spans="1:11" ht="24">
      <c r="A12" s="66" t="s">
        <v>50</v>
      </c>
      <c r="B12" s="63" t="s">
        <v>43</v>
      </c>
      <c r="C12" s="54">
        <v>168</v>
      </c>
      <c r="D12" s="16">
        <v>5</v>
      </c>
      <c r="E12" s="16">
        <v>0</v>
      </c>
      <c r="F12" s="16">
        <v>270</v>
      </c>
      <c r="G12" s="16">
        <v>81</v>
      </c>
      <c r="H12" s="16">
        <v>187</v>
      </c>
      <c r="I12" s="48">
        <v>120</v>
      </c>
      <c r="J12" s="18">
        <v>0</v>
      </c>
      <c r="K12" s="16">
        <v>82</v>
      </c>
    </row>
    <row r="13" spans="1:11" ht="35.25" customHeight="1">
      <c r="A13" s="66" t="s">
        <v>51</v>
      </c>
      <c r="B13" s="63" t="s">
        <v>43</v>
      </c>
      <c r="C13" s="54">
        <v>87</v>
      </c>
      <c r="D13" s="16">
        <v>5</v>
      </c>
      <c r="E13" s="16">
        <v>0</v>
      </c>
      <c r="F13" s="16">
        <v>160</v>
      </c>
      <c r="G13" s="16">
        <v>39</v>
      </c>
      <c r="H13" s="16">
        <v>187</v>
      </c>
      <c r="I13" s="48">
        <v>98</v>
      </c>
      <c r="J13" s="18">
        <v>0</v>
      </c>
      <c r="K13" s="16">
        <v>80</v>
      </c>
    </row>
    <row r="14" spans="1:11" ht="28.5" customHeight="1">
      <c r="A14" s="67" t="s">
        <v>54</v>
      </c>
      <c r="B14" s="63" t="s">
        <v>43</v>
      </c>
      <c r="C14" s="54"/>
      <c r="D14" s="16"/>
      <c r="E14" s="16"/>
      <c r="F14" s="16"/>
      <c r="G14" s="16"/>
      <c r="H14" s="16"/>
      <c r="I14" s="48"/>
      <c r="J14" s="18"/>
      <c r="K14" s="16"/>
    </row>
    <row r="15" spans="1:11" ht="24">
      <c r="A15" s="66" t="s">
        <v>50</v>
      </c>
      <c r="B15" s="63" t="s">
        <v>43</v>
      </c>
      <c r="C15" s="54">
        <v>0</v>
      </c>
      <c r="D15" s="16">
        <v>0</v>
      </c>
      <c r="E15" s="16">
        <v>0</v>
      </c>
      <c r="F15" s="16">
        <v>0</v>
      </c>
      <c r="G15" s="16">
        <v>0</v>
      </c>
      <c r="H15" s="16"/>
      <c r="I15" s="48">
        <v>0</v>
      </c>
      <c r="J15" s="18">
        <v>0</v>
      </c>
      <c r="K15" s="16">
        <v>82</v>
      </c>
    </row>
    <row r="16" spans="1:11" ht="27" customHeight="1">
      <c r="A16" s="66" t="s">
        <v>51</v>
      </c>
      <c r="B16" s="63" t="s">
        <v>43</v>
      </c>
      <c r="C16" s="54">
        <v>0</v>
      </c>
      <c r="D16" s="16">
        <v>0</v>
      </c>
      <c r="E16" s="16">
        <v>0</v>
      </c>
      <c r="F16" s="16">
        <v>0</v>
      </c>
      <c r="G16" s="16">
        <v>0</v>
      </c>
      <c r="H16" s="16"/>
      <c r="I16" s="48">
        <v>0</v>
      </c>
      <c r="J16" s="18">
        <v>0</v>
      </c>
      <c r="K16" s="16">
        <v>80</v>
      </c>
    </row>
    <row r="17" spans="1:14" ht="20.25" customHeight="1">
      <c r="A17" s="67" t="s">
        <v>55</v>
      </c>
      <c r="B17" s="63" t="s">
        <v>43</v>
      </c>
      <c r="C17" s="54"/>
      <c r="D17" s="16"/>
      <c r="E17" s="16"/>
      <c r="F17" s="16"/>
      <c r="G17" s="16"/>
      <c r="H17" s="16"/>
      <c r="I17" s="48"/>
      <c r="J17" s="18"/>
      <c r="K17" s="16"/>
    </row>
    <row r="18" spans="1:14" ht="24">
      <c r="A18" s="66" t="s">
        <v>50</v>
      </c>
      <c r="B18" s="63" t="s">
        <v>43</v>
      </c>
      <c r="C18" s="54">
        <v>0</v>
      </c>
      <c r="D18" s="16">
        <v>0</v>
      </c>
      <c r="E18" s="16">
        <v>37</v>
      </c>
      <c r="F18" s="16">
        <v>0</v>
      </c>
      <c r="G18" s="16">
        <v>1</v>
      </c>
      <c r="H18" s="16">
        <v>127</v>
      </c>
      <c r="I18" s="48">
        <v>0</v>
      </c>
      <c r="J18" s="18">
        <v>44</v>
      </c>
      <c r="K18" s="16">
        <v>104</v>
      </c>
    </row>
    <row r="19" spans="1:14" ht="25.5" customHeight="1">
      <c r="A19" s="66" t="s">
        <v>51</v>
      </c>
      <c r="B19" s="63" t="s">
        <v>43</v>
      </c>
      <c r="C19" s="54">
        <v>0</v>
      </c>
      <c r="D19" s="16">
        <v>0</v>
      </c>
      <c r="E19" s="16">
        <v>37</v>
      </c>
      <c r="F19" s="16">
        <v>0</v>
      </c>
      <c r="G19" s="16">
        <v>1</v>
      </c>
      <c r="H19" s="16">
        <v>127</v>
      </c>
      <c r="I19" s="48">
        <v>0</v>
      </c>
      <c r="J19" s="18">
        <v>44</v>
      </c>
      <c r="K19" s="16">
        <v>104</v>
      </c>
    </row>
    <row r="20" spans="1:14" ht="19.5" customHeight="1">
      <c r="A20" s="67" t="s">
        <v>56</v>
      </c>
      <c r="B20" s="63" t="s">
        <v>43</v>
      </c>
      <c r="C20" s="54"/>
      <c r="D20" s="16"/>
      <c r="E20" s="16"/>
      <c r="F20" s="16"/>
      <c r="G20" s="16"/>
      <c r="H20" s="16"/>
      <c r="I20" s="48"/>
      <c r="J20" s="18"/>
      <c r="K20" s="16"/>
    </row>
    <row r="21" spans="1:14" ht="24">
      <c r="A21" s="66" t="s">
        <v>50</v>
      </c>
      <c r="B21" s="63" t="s">
        <v>43</v>
      </c>
      <c r="C21" s="54">
        <v>9</v>
      </c>
      <c r="D21" s="16">
        <v>53</v>
      </c>
      <c r="E21" s="16">
        <v>27</v>
      </c>
      <c r="F21" s="16">
        <v>104</v>
      </c>
      <c r="G21" s="16">
        <v>55</v>
      </c>
      <c r="H21" s="16">
        <v>37</v>
      </c>
      <c r="I21" s="48">
        <v>21</v>
      </c>
      <c r="J21" s="18">
        <v>5</v>
      </c>
      <c r="K21" s="16">
        <v>774</v>
      </c>
    </row>
    <row r="22" spans="1:14" ht="27.75" customHeight="1">
      <c r="A22" s="66" t="s">
        <v>51</v>
      </c>
      <c r="B22" s="63" t="s">
        <v>43</v>
      </c>
      <c r="C22" s="54">
        <v>9</v>
      </c>
      <c r="D22" s="16">
        <v>44</v>
      </c>
      <c r="E22" s="16">
        <v>27</v>
      </c>
      <c r="F22" s="16">
        <v>47</v>
      </c>
      <c r="G22" s="16">
        <v>19</v>
      </c>
      <c r="H22" s="16">
        <v>37</v>
      </c>
      <c r="I22" s="48">
        <v>9</v>
      </c>
      <c r="J22" s="18">
        <v>2</v>
      </c>
      <c r="K22" s="16">
        <v>748</v>
      </c>
    </row>
    <row r="23" spans="1:14" ht="61.5" customHeight="1">
      <c r="A23" s="67" t="s">
        <v>57</v>
      </c>
      <c r="B23" s="63" t="s">
        <v>43</v>
      </c>
      <c r="C23" s="54"/>
      <c r="D23" s="16"/>
      <c r="E23" s="16"/>
      <c r="F23" s="16"/>
      <c r="G23" s="16"/>
      <c r="H23" s="16"/>
      <c r="I23" s="48"/>
      <c r="J23" s="18"/>
      <c r="K23" s="16"/>
    </row>
    <row r="24" spans="1:14" ht="24">
      <c r="A24" s="66" t="s">
        <v>50</v>
      </c>
      <c r="B24" s="63" t="s">
        <v>43</v>
      </c>
      <c r="C24" s="54">
        <v>26</v>
      </c>
      <c r="D24" s="16">
        <v>3</v>
      </c>
      <c r="E24" s="16">
        <v>443</v>
      </c>
      <c r="F24" s="16">
        <v>0</v>
      </c>
      <c r="G24" s="16">
        <v>109</v>
      </c>
      <c r="H24" s="16">
        <v>400</v>
      </c>
      <c r="I24" s="48">
        <v>8</v>
      </c>
      <c r="J24" s="18">
        <v>70</v>
      </c>
      <c r="K24" s="16">
        <v>764</v>
      </c>
    </row>
    <row r="25" spans="1:14" ht="27" customHeight="1">
      <c r="A25" s="66" t="s">
        <v>51</v>
      </c>
      <c r="B25" s="63" t="s">
        <v>43</v>
      </c>
      <c r="C25" s="54">
        <v>26</v>
      </c>
      <c r="D25" s="16">
        <v>3</v>
      </c>
      <c r="E25" s="16">
        <v>443</v>
      </c>
      <c r="F25" s="16">
        <v>0</v>
      </c>
      <c r="G25" s="16">
        <v>109</v>
      </c>
      <c r="H25" s="16">
        <v>400</v>
      </c>
      <c r="I25" s="48">
        <v>8</v>
      </c>
      <c r="J25" s="18">
        <v>70</v>
      </c>
      <c r="K25" s="16">
        <v>740</v>
      </c>
    </row>
    <row r="26" spans="1:14" ht="114" customHeight="1">
      <c r="A26" s="67" t="s">
        <v>58</v>
      </c>
      <c r="B26" s="68" t="s">
        <v>43</v>
      </c>
      <c r="C26" s="16"/>
      <c r="D26" s="21"/>
      <c r="E26" s="21">
        <v>36</v>
      </c>
      <c r="F26" s="16">
        <v>33</v>
      </c>
      <c r="G26" s="21"/>
      <c r="H26" s="16">
        <v>94</v>
      </c>
      <c r="I26" s="48">
        <v>15</v>
      </c>
      <c r="J26" s="18"/>
      <c r="K26" s="21"/>
      <c r="N26" s="69"/>
    </row>
    <row r="27" spans="1:14" ht="24">
      <c r="A27" s="66" t="s">
        <v>50</v>
      </c>
      <c r="B27" s="70" t="s">
        <v>43</v>
      </c>
      <c r="C27" s="16">
        <v>14</v>
      </c>
      <c r="D27" s="21">
        <v>11</v>
      </c>
      <c r="E27" s="21">
        <v>36</v>
      </c>
      <c r="F27" s="16">
        <v>33</v>
      </c>
      <c r="G27" s="21">
        <v>2</v>
      </c>
      <c r="H27" s="16">
        <v>75</v>
      </c>
      <c r="I27" s="48">
        <v>37</v>
      </c>
      <c r="J27" s="18">
        <v>0</v>
      </c>
      <c r="K27" s="21">
        <v>72</v>
      </c>
    </row>
  </sheetData>
  <mergeCells count="1">
    <mergeCell ref="A3:A4"/>
  </mergeCells>
  <pageMargins left="0.70099999999999996" right="0.70099999999999996" top="0.752" bottom="0.752" header="0.3" footer="0.3"/>
  <pageSetup paperSize="9" scale="64" orientation="portrait" useFirstPageNumber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50"/>
  <sheetViews>
    <sheetView topLeftCell="A47" workbookViewId="0"/>
  </sheetViews>
  <sheetFormatPr defaultColWidth="10" defaultRowHeight="12.75"/>
  <cols>
    <col min="1" max="1" width="41.42578125" customWidth="1"/>
    <col min="3" max="3" width="13.5703125" customWidth="1"/>
    <col min="6" max="6" width="12.140625" customWidth="1"/>
    <col min="7" max="7" width="11.7109375" customWidth="1"/>
    <col min="8" max="8" width="13" customWidth="1"/>
    <col min="9" max="9" width="14.7109375" customWidth="1"/>
    <col min="10" max="10" width="12.5703125" customWidth="1"/>
  </cols>
  <sheetData>
    <row r="1" spans="1:11">
      <c r="A1" s="2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382" t="s">
        <v>60</v>
      </c>
      <c r="B3" s="71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72" t="s">
        <v>9</v>
      </c>
      <c r="I3" s="38" t="s">
        <v>10</v>
      </c>
      <c r="J3" s="38" t="s">
        <v>11</v>
      </c>
      <c r="K3" s="38" t="s">
        <v>12</v>
      </c>
    </row>
    <row r="4" spans="1:11" ht="33" customHeight="1">
      <c r="A4" s="429"/>
    </row>
    <row r="5" spans="1:11" ht="15.75">
      <c r="A5" s="73" t="s">
        <v>61</v>
      </c>
      <c r="B5" s="74" t="s">
        <v>43</v>
      </c>
      <c r="C5" s="74"/>
      <c r="D5" s="74"/>
      <c r="E5" s="74"/>
      <c r="F5" s="74"/>
      <c r="G5" s="74"/>
      <c r="H5" s="74"/>
      <c r="I5" s="75"/>
      <c r="J5" s="74"/>
      <c r="K5" s="74"/>
    </row>
    <row r="6" spans="1:11" ht="28.5" customHeight="1">
      <c r="A6" s="76" t="s">
        <v>62</v>
      </c>
      <c r="B6" s="77" t="s">
        <v>43</v>
      </c>
      <c r="C6" s="77"/>
      <c r="D6" s="77"/>
      <c r="E6" s="77"/>
      <c r="F6" s="77"/>
      <c r="G6" s="77"/>
      <c r="H6" s="77"/>
      <c r="I6" s="78"/>
      <c r="J6" s="32"/>
      <c r="K6" s="77"/>
    </row>
    <row r="7" spans="1:11" ht="24">
      <c r="A7" s="79" t="s">
        <v>63</v>
      </c>
      <c r="B7" s="80" t="s">
        <v>43</v>
      </c>
      <c r="C7" s="16">
        <v>125372</v>
      </c>
      <c r="D7" s="16"/>
      <c r="E7" s="16">
        <v>114274</v>
      </c>
      <c r="F7" s="16">
        <v>104106</v>
      </c>
      <c r="G7" s="16">
        <v>29757</v>
      </c>
      <c r="H7" s="139">
        <v>165437</v>
      </c>
      <c r="I7" s="48">
        <v>104033</v>
      </c>
      <c r="J7" s="153">
        <v>19096</v>
      </c>
      <c r="K7" s="16">
        <v>203015</v>
      </c>
    </row>
    <row r="8" spans="1:11" ht="24">
      <c r="A8" s="79" t="s">
        <v>64</v>
      </c>
      <c r="B8" s="80" t="s">
        <v>43</v>
      </c>
      <c r="C8" s="16">
        <v>121933</v>
      </c>
      <c r="D8" s="16"/>
      <c r="E8" s="16">
        <v>109938</v>
      </c>
      <c r="F8" s="16">
        <v>102979</v>
      </c>
      <c r="G8" s="16">
        <v>29448</v>
      </c>
      <c r="H8" s="139">
        <v>158635</v>
      </c>
      <c r="I8" s="48">
        <v>101010</v>
      </c>
      <c r="J8" s="153">
        <v>18769</v>
      </c>
      <c r="K8" s="16">
        <v>193959</v>
      </c>
    </row>
    <row r="9" spans="1:11" ht="36">
      <c r="A9" s="79" t="s">
        <v>65</v>
      </c>
      <c r="B9" s="80" t="s">
        <v>43</v>
      </c>
      <c r="C9" s="16">
        <v>121963</v>
      </c>
      <c r="D9" s="16"/>
      <c r="E9" s="16">
        <v>109938</v>
      </c>
      <c r="F9" s="16">
        <v>102971</v>
      </c>
      <c r="G9" s="16">
        <v>6438</v>
      </c>
      <c r="H9" s="139">
        <v>158635</v>
      </c>
      <c r="I9" s="48">
        <v>25445</v>
      </c>
      <c r="J9" s="153">
        <v>4448</v>
      </c>
      <c r="K9" s="16">
        <v>193371</v>
      </c>
    </row>
    <row r="10" spans="1:11">
      <c r="A10" s="79" t="s">
        <v>66</v>
      </c>
      <c r="B10" s="80" t="s">
        <v>43</v>
      </c>
      <c r="C10" s="16">
        <v>121742</v>
      </c>
      <c r="D10" s="16"/>
      <c r="E10" s="16">
        <v>108852</v>
      </c>
      <c r="F10" s="16">
        <v>102985</v>
      </c>
      <c r="G10" s="16">
        <v>29448</v>
      </c>
      <c r="H10" s="139">
        <v>153785</v>
      </c>
      <c r="I10" s="48">
        <v>101010</v>
      </c>
      <c r="J10" s="153">
        <v>18769</v>
      </c>
      <c r="K10" s="16">
        <v>193398</v>
      </c>
    </row>
    <row r="11" spans="1:11" ht="36">
      <c r="A11" s="79" t="s">
        <v>67</v>
      </c>
      <c r="B11" s="80" t="s">
        <v>43</v>
      </c>
      <c r="C11" s="16">
        <v>5161</v>
      </c>
      <c r="D11" s="16"/>
      <c r="E11" s="16">
        <v>22875</v>
      </c>
      <c r="F11" s="16">
        <v>2347</v>
      </c>
      <c r="G11" s="16">
        <v>3698</v>
      </c>
      <c r="H11" s="139">
        <v>8299</v>
      </c>
      <c r="I11" s="48">
        <v>5173</v>
      </c>
      <c r="J11" s="153">
        <v>9597</v>
      </c>
      <c r="K11" s="16">
        <v>27566</v>
      </c>
    </row>
    <row r="12" spans="1:11" ht="48">
      <c r="A12" s="79" t="s">
        <v>68</v>
      </c>
      <c r="B12" s="80" t="s">
        <v>43</v>
      </c>
      <c r="C12" s="16">
        <v>48480</v>
      </c>
      <c r="D12" s="16"/>
      <c r="E12" s="16">
        <v>71402</v>
      </c>
      <c r="F12" s="16">
        <v>71157</v>
      </c>
      <c r="G12" s="16">
        <v>4698</v>
      </c>
      <c r="H12" s="139">
        <v>102568</v>
      </c>
      <c r="I12" s="48">
        <v>20020</v>
      </c>
      <c r="J12" s="153">
        <v>764</v>
      </c>
      <c r="K12" s="16">
        <v>61894</v>
      </c>
    </row>
    <row r="13" spans="1:11" ht="24">
      <c r="A13" s="79" t="s">
        <v>69</v>
      </c>
      <c r="B13" s="80" t="s">
        <v>43</v>
      </c>
      <c r="C13" s="16">
        <v>34171</v>
      </c>
      <c r="D13" s="16"/>
      <c r="E13" s="16">
        <v>1491</v>
      </c>
      <c r="F13" s="16">
        <v>44643</v>
      </c>
      <c r="G13" s="16">
        <v>4213</v>
      </c>
      <c r="H13" s="139">
        <v>40480</v>
      </c>
      <c r="I13" s="48">
        <v>25607</v>
      </c>
      <c r="J13" s="153">
        <v>3546</v>
      </c>
      <c r="K13" s="16">
        <v>26139</v>
      </c>
    </row>
    <row r="14" spans="1:11">
      <c r="A14" s="79" t="s">
        <v>70</v>
      </c>
      <c r="B14" s="80" t="s">
        <v>43</v>
      </c>
      <c r="C14" s="16">
        <v>0</v>
      </c>
      <c r="D14" s="16"/>
      <c r="E14" s="16">
        <v>0</v>
      </c>
      <c r="F14" s="16">
        <v>0</v>
      </c>
      <c r="G14" s="16">
        <v>0</v>
      </c>
      <c r="H14" s="16">
        <v>0</v>
      </c>
      <c r="I14" s="48">
        <v>0</v>
      </c>
      <c r="J14" s="153">
        <v>135</v>
      </c>
      <c r="K14" s="16">
        <v>24</v>
      </c>
    </row>
    <row r="15" spans="1:11" ht="24">
      <c r="A15" s="79" t="s">
        <v>71</v>
      </c>
      <c r="B15" s="80" t="s">
        <v>43</v>
      </c>
      <c r="C15" s="16">
        <v>0</v>
      </c>
      <c r="D15" s="16"/>
      <c r="E15" s="16">
        <v>0</v>
      </c>
      <c r="F15" s="16">
        <v>0</v>
      </c>
      <c r="G15" s="16">
        <v>0</v>
      </c>
      <c r="H15" s="16">
        <v>0</v>
      </c>
      <c r="I15" s="48">
        <v>0</v>
      </c>
      <c r="J15" s="153">
        <v>0</v>
      </c>
      <c r="K15" s="16">
        <v>0</v>
      </c>
    </row>
    <row r="16" spans="1:11" ht="48">
      <c r="A16" s="79" t="s">
        <v>72</v>
      </c>
      <c r="B16" s="80" t="s">
        <v>43</v>
      </c>
      <c r="C16" s="16">
        <v>3</v>
      </c>
      <c r="D16" s="16"/>
      <c r="E16" s="16">
        <v>0</v>
      </c>
      <c r="F16" s="16">
        <v>6</v>
      </c>
      <c r="G16" s="16">
        <v>0</v>
      </c>
      <c r="H16" s="16">
        <v>0</v>
      </c>
      <c r="I16" s="48">
        <v>1</v>
      </c>
      <c r="J16" s="153">
        <v>0</v>
      </c>
      <c r="K16" s="16">
        <v>0</v>
      </c>
    </row>
    <row r="17" spans="1:11" ht="24">
      <c r="A17" s="79" t="s">
        <v>73</v>
      </c>
      <c r="B17" s="80" t="s">
        <v>43</v>
      </c>
      <c r="C17" s="16">
        <v>18268</v>
      </c>
      <c r="D17" s="16"/>
      <c r="E17" s="16">
        <v>26299</v>
      </c>
      <c r="F17" s="16">
        <v>0</v>
      </c>
      <c r="G17" s="16">
        <v>11944</v>
      </c>
      <c r="H17" s="139">
        <v>30</v>
      </c>
      <c r="I17" s="48">
        <v>26345</v>
      </c>
      <c r="J17" s="153">
        <v>19096</v>
      </c>
      <c r="K17" s="16">
        <v>0</v>
      </c>
    </row>
    <row r="18" spans="1:11" ht="23.25" customHeight="1">
      <c r="A18" s="79" t="s">
        <v>74</v>
      </c>
      <c r="B18" s="80" t="s">
        <v>43</v>
      </c>
      <c r="C18" s="16">
        <v>0</v>
      </c>
      <c r="D18" s="16"/>
      <c r="E18" s="16">
        <v>357</v>
      </c>
      <c r="F18" s="16">
        <v>0</v>
      </c>
      <c r="G18" s="16">
        <v>326</v>
      </c>
      <c r="H18" s="16">
        <v>0</v>
      </c>
      <c r="I18" s="48">
        <v>451</v>
      </c>
      <c r="J18" s="153">
        <v>0</v>
      </c>
      <c r="K18" s="16">
        <v>210</v>
      </c>
    </row>
    <row r="19" spans="1:11" ht="24" customHeight="1">
      <c r="A19" s="82" t="s">
        <v>75</v>
      </c>
      <c r="B19" s="80" t="s">
        <v>43</v>
      </c>
      <c r="C19" s="80"/>
      <c r="D19" s="80"/>
      <c r="E19" s="80"/>
      <c r="F19" s="80"/>
      <c r="G19" s="80"/>
      <c r="H19" s="80"/>
      <c r="I19" s="83"/>
      <c r="J19" s="81"/>
      <c r="K19" s="80"/>
    </row>
    <row r="20" spans="1:11" ht="48">
      <c r="A20" s="79" t="s">
        <v>76</v>
      </c>
      <c r="B20" s="80" t="s">
        <v>43</v>
      </c>
      <c r="C20" s="16">
        <v>115944</v>
      </c>
      <c r="D20" s="16"/>
      <c r="E20" s="16">
        <v>114570</v>
      </c>
      <c r="F20" s="16">
        <v>102982</v>
      </c>
      <c r="G20" s="16">
        <v>28587</v>
      </c>
      <c r="H20" s="139">
        <v>158635</v>
      </c>
      <c r="I20" s="48">
        <v>90642</v>
      </c>
      <c r="J20" s="154">
        <v>4611</v>
      </c>
      <c r="K20" s="16">
        <v>194127</v>
      </c>
    </row>
    <row r="21" spans="1:11" ht="18" customHeight="1">
      <c r="A21" s="79" t="s">
        <v>77</v>
      </c>
      <c r="B21" s="80" t="s">
        <v>43</v>
      </c>
      <c r="C21" s="16">
        <v>9</v>
      </c>
      <c r="D21" s="16"/>
      <c r="E21" s="16">
        <v>18410</v>
      </c>
      <c r="F21" s="16">
        <v>0</v>
      </c>
      <c r="G21" s="16">
        <v>5900</v>
      </c>
      <c r="H21" s="139">
        <v>1069</v>
      </c>
      <c r="I21" s="48">
        <v>96666</v>
      </c>
      <c r="J21" s="154">
        <v>5013</v>
      </c>
      <c r="K21" s="16">
        <v>25408</v>
      </c>
    </row>
    <row r="22" spans="1:11" ht="36">
      <c r="A22" s="79" t="s">
        <v>78</v>
      </c>
      <c r="B22" s="80" t="s">
        <v>43</v>
      </c>
      <c r="C22" s="16">
        <v>121807</v>
      </c>
      <c r="D22" s="16"/>
      <c r="E22" s="16">
        <v>231282</v>
      </c>
      <c r="F22" s="16">
        <v>102881</v>
      </c>
      <c r="G22" s="16">
        <v>29513</v>
      </c>
      <c r="H22" s="139">
        <v>158635</v>
      </c>
      <c r="I22" s="48">
        <v>58092</v>
      </c>
      <c r="J22" s="154">
        <v>18818</v>
      </c>
      <c r="K22" s="16">
        <v>193961</v>
      </c>
    </row>
    <row r="23" spans="1:11" ht="24">
      <c r="A23" s="79" t="s">
        <v>79</v>
      </c>
      <c r="B23" s="80" t="s">
        <v>43</v>
      </c>
      <c r="C23" s="16">
        <v>0</v>
      </c>
      <c r="D23" s="16"/>
      <c r="E23" s="16">
        <v>0</v>
      </c>
      <c r="F23" s="16">
        <v>455</v>
      </c>
      <c r="G23" s="16">
        <v>36</v>
      </c>
      <c r="H23" s="139">
        <v>13</v>
      </c>
      <c r="I23" s="48">
        <v>0</v>
      </c>
      <c r="J23" s="154">
        <v>120</v>
      </c>
      <c r="K23" s="16">
        <v>77</v>
      </c>
    </row>
    <row r="24" spans="1:11" ht="60">
      <c r="A24" s="79" t="s">
        <v>80</v>
      </c>
      <c r="B24" s="80" t="s">
        <v>43</v>
      </c>
      <c r="C24" s="16">
        <v>5758</v>
      </c>
      <c r="D24" s="16"/>
      <c r="E24" s="16">
        <v>3545</v>
      </c>
      <c r="F24" s="16">
        <v>1640</v>
      </c>
      <c r="G24" s="16">
        <v>4409</v>
      </c>
      <c r="H24" s="139">
        <v>953</v>
      </c>
      <c r="I24" s="48">
        <v>2055</v>
      </c>
      <c r="J24" s="154">
        <v>731</v>
      </c>
      <c r="K24" s="16">
        <v>6947</v>
      </c>
    </row>
    <row r="25" spans="1:11" ht="24">
      <c r="A25" s="79" t="s">
        <v>81</v>
      </c>
      <c r="B25" s="80" t="s">
        <v>43</v>
      </c>
      <c r="C25" s="15">
        <v>52</v>
      </c>
      <c r="D25" s="16"/>
      <c r="E25" s="16">
        <v>243</v>
      </c>
      <c r="F25" s="16">
        <v>29</v>
      </c>
      <c r="G25" s="16">
        <v>17</v>
      </c>
      <c r="H25" s="139">
        <v>124</v>
      </c>
      <c r="I25" s="48">
        <v>119</v>
      </c>
      <c r="J25" s="154">
        <v>0</v>
      </c>
      <c r="K25" s="16">
        <v>169</v>
      </c>
    </row>
    <row r="26" spans="1:11" ht="24">
      <c r="A26" s="79" t="s">
        <v>82</v>
      </c>
      <c r="B26" s="80" t="s">
        <v>43</v>
      </c>
      <c r="C26" s="15">
        <v>79</v>
      </c>
      <c r="D26" s="16"/>
      <c r="E26" s="16">
        <v>215</v>
      </c>
      <c r="F26" s="16">
        <v>120</v>
      </c>
      <c r="G26" s="16">
        <v>5</v>
      </c>
      <c r="H26" s="139">
        <v>79</v>
      </c>
      <c r="I26" s="48">
        <v>158</v>
      </c>
      <c r="J26" s="154">
        <v>10</v>
      </c>
      <c r="K26" s="16">
        <v>436</v>
      </c>
    </row>
    <row r="27" spans="1:11">
      <c r="A27" s="82" t="s">
        <v>83</v>
      </c>
      <c r="B27" s="80" t="s">
        <v>43</v>
      </c>
      <c r="C27" s="80"/>
      <c r="D27" s="80"/>
      <c r="E27" s="80"/>
      <c r="F27" s="80"/>
      <c r="G27" s="80"/>
      <c r="H27" s="80"/>
      <c r="I27" s="83"/>
      <c r="J27" s="81"/>
      <c r="K27" s="80"/>
    </row>
    <row r="28" spans="1:11" ht="24">
      <c r="A28" s="79" t="s">
        <v>84</v>
      </c>
      <c r="B28" s="80" t="s">
        <v>43</v>
      </c>
      <c r="C28" s="16">
        <v>821</v>
      </c>
      <c r="D28" s="16"/>
      <c r="E28" s="16">
        <v>0</v>
      </c>
      <c r="F28" s="16">
        <v>414</v>
      </c>
      <c r="G28" s="16">
        <v>5</v>
      </c>
      <c r="H28" s="139">
        <v>1449</v>
      </c>
      <c r="I28" s="48">
        <v>14</v>
      </c>
      <c r="J28" s="155">
        <v>0</v>
      </c>
      <c r="K28" s="16">
        <v>2470</v>
      </c>
    </row>
    <row r="29" spans="1:11" ht="36">
      <c r="A29" s="79" t="s">
        <v>85</v>
      </c>
      <c r="B29" s="80" t="s">
        <v>43</v>
      </c>
      <c r="C29" s="16">
        <v>872</v>
      </c>
      <c r="D29" s="84"/>
      <c r="E29" s="84">
        <v>0</v>
      </c>
      <c r="F29" s="16">
        <v>758</v>
      </c>
      <c r="G29" s="16">
        <v>132</v>
      </c>
      <c r="H29" s="16"/>
      <c r="I29" s="48">
        <v>842</v>
      </c>
      <c r="J29" s="155">
        <v>0</v>
      </c>
      <c r="K29" s="16">
        <v>0</v>
      </c>
    </row>
    <row r="30" spans="1:11" ht="36">
      <c r="A30" s="79" t="s">
        <v>86</v>
      </c>
      <c r="B30" s="80" t="s">
        <v>43</v>
      </c>
      <c r="C30" s="16">
        <v>44</v>
      </c>
      <c r="D30" s="84"/>
      <c r="E30" s="84">
        <v>0</v>
      </c>
      <c r="F30" s="16">
        <v>0</v>
      </c>
      <c r="G30" s="16">
        <v>0</v>
      </c>
      <c r="H30" s="16">
        <v>0</v>
      </c>
      <c r="I30" s="48">
        <v>0</v>
      </c>
      <c r="J30" s="155">
        <v>0</v>
      </c>
      <c r="K30" s="16">
        <v>0</v>
      </c>
    </row>
    <row r="31" spans="1:11" ht="19.5" customHeight="1">
      <c r="A31" s="79" t="s">
        <v>87</v>
      </c>
      <c r="B31" s="80" t="s">
        <v>43</v>
      </c>
      <c r="C31" s="16">
        <v>364</v>
      </c>
      <c r="D31" s="84"/>
      <c r="E31" s="84">
        <v>0</v>
      </c>
      <c r="F31" s="16">
        <v>255</v>
      </c>
      <c r="G31" s="16">
        <v>0</v>
      </c>
      <c r="H31" s="139">
        <v>4843</v>
      </c>
      <c r="I31" s="48">
        <v>0</v>
      </c>
      <c r="J31" s="155">
        <v>0</v>
      </c>
      <c r="K31" s="16">
        <v>2470</v>
      </c>
    </row>
    <row r="32" spans="1:11" ht="28.5" customHeight="1">
      <c r="A32" s="82" t="s">
        <v>88</v>
      </c>
      <c r="B32" s="80" t="s">
        <v>43</v>
      </c>
      <c r="C32" s="80"/>
      <c r="D32" s="80"/>
      <c r="E32" s="80"/>
      <c r="F32" s="80"/>
      <c r="G32" s="80"/>
      <c r="H32" s="80"/>
      <c r="I32" s="83"/>
      <c r="J32" s="81"/>
      <c r="K32" s="80"/>
    </row>
    <row r="33" spans="1:11" ht="24">
      <c r="A33" s="79" t="s">
        <v>89</v>
      </c>
      <c r="B33" s="80" t="s">
        <v>43</v>
      </c>
      <c r="C33" s="84">
        <v>0</v>
      </c>
      <c r="D33" s="84"/>
      <c r="E33" s="84">
        <v>0</v>
      </c>
      <c r="F33" s="84">
        <v>0</v>
      </c>
      <c r="G33" s="84">
        <v>0</v>
      </c>
      <c r="H33" s="84">
        <v>0</v>
      </c>
      <c r="I33" s="85">
        <v>0</v>
      </c>
      <c r="J33" s="81">
        <v>0</v>
      </c>
      <c r="K33" s="16">
        <v>18587</v>
      </c>
    </row>
    <row r="34" spans="1:11" ht="36">
      <c r="A34" s="79" t="s">
        <v>90</v>
      </c>
      <c r="B34" s="80" t="s">
        <v>43</v>
      </c>
      <c r="C34" s="84">
        <v>0</v>
      </c>
      <c r="D34" s="84"/>
      <c r="E34" s="84">
        <v>0</v>
      </c>
      <c r="F34" s="84">
        <v>0</v>
      </c>
      <c r="G34" s="84">
        <v>0</v>
      </c>
      <c r="H34" s="84">
        <v>0</v>
      </c>
      <c r="I34" s="85">
        <v>0</v>
      </c>
      <c r="J34" s="81">
        <v>0</v>
      </c>
      <c r="K34" s="16">
        <v>945</v>
      </c>
    </row>
    <row r="35" spans="1:11" ht="36.75" customHeight="1">
      <c r="A35" s="79" t="s">
        <v>91</v>
      </c>
      <c r="B35" s="80" t="s">
        <v>43</v>
      </c>
      <c r="C35" s="84">
        <v>0</v>
      </c>
      <c r="D35" s="84"/>
      <c r="E35" s="84">
        <v>0</v>
      </c>
      <c r="F35" s="84">
        <v>0</v>
      </c>
      <c r="G35" s="84">
        <v>0</v>
      </c>
      <c r="H35" s="84">
        <v>0</v>
      </c>
      <c r="I35" s="85">
        <v>0</v>
      </c>
      <c r="J35" s="81">
        <v>0</v>
      </c>
      <c r="K35" s="16">
        <v>7057</v>
      </c>
    </row>
    <row r="36" spans="1:11" ht="17.25" customHeight="1">
      <c r="A36" s="82" t="s">
        <v>92</v>
      </c>
      <c r="B36" s="80" t="s">
        <v>43</v>
      </c>
      <c r="C36" s="80"/>
      <c r="D36" s="80"/>
      <c r="E36" s="80"/>
      <c r="F36" s="80"/>
      <c r="G36" s="80"/>
      <c r="H36" s="80">
        <v>0</v>
      </c>
      <c r="I36" s="83"/>
      <c r="J36" s="81"/>
      <c r="K36" s="80"/>
    </row>
    <row r="37" spans="1:11" ht="36">
      <c r="A37" s="79" t="s">
        <v>93</v>
      </c>
      <c r="B37" s="80" t="s">
        <v>43</v>
      </c>
      <c r="C37" s="84">
        <v>0</v>
      </c>
      <c r="D37" s="84"/>
      <c r="E37" s="16">
        <v>3560</v>
      </c>
      <c r="F37" s="84">
        <v>0</v>
      </c>
      <c r="G37" s="16">
        <v>67</v>
      </c>
      <c r="H37" s="139">
        <v>21377</v>
      </c>
      <c r="I37" s="85">
        <v>0</v>
      </c>
      <c r="J37" s="156">
        <v>6224</v>
      </c>
      <c r="K37" s="16">
        <v>18253</v>
      </c>
    </row>
    <row r="38" spans="1:11">
      <c r="A38" s="79" t="s">
        <v>94</v>
      </c>
      <c r="B38" s="80" t="s">
        <v>43</v>
      </c>
      <c r="C38" s="84">
        <v>0</v>
      </c>
      <c r="D38" s="84"/>
      <c r="E38" s="16">
        <v>0</v>
      </c>
      <c r="F38" s="84">
        <v>0</v>
      </c>
      <c r="G38" s="16">
        <v>1</v>
      </c>
      <c r="H38" s="16">
        <v>0</v>
      </c>
      <c r="I38" s="85">
        <v>0</v>
      </c>
      <c r="J38" s="156">
        <v>0</v>
      </c>
      <c r="K38" s="16">
        <v>3294</v>
      </c>
    </row>
    <row r="39" spans="1:11" ht="48">
      <c r="A39" s="79" t="s">
        <v>95</v>
      </c>
      <c r="B39" s="80" t="s">
        <v>43</v>
      </c>
      <c r="C39" s="84">
        <v>0</v>
      </c>
      <c r="D39" s="84"/>
      <c r="E39" s="16">
        <v>0</v>
      </c>
      <c r="F39" s="84">
        <v>0</v>
      </c>
      <c r="G39" s="16">
        <v>0</v>
      </c>
      <c r="H39" s="16">
        <v>0</v>
      </c>
      <c r="I39" s="85">
        <v>0</v>
      </c>
      <c r="J39" s="156">
        <v>0</v>
      </c>
      <c r="K39" s="16">
        <v>120</v>
      </c>
    </row>
    <row r="40" spans="1:11">
      <c r="A40" s="82" t="s">
        <v>96</v>
      </c>
      <c r="B40" s="80" t="s">
        <v>43</v>
      </c>
      <c r="C40" s="80"/>
      <c r="D40" s="80"/>
      <c r="E40" s="80"/>
      <c r="F40" s="80"/>
      <c r="G40" s="80"/>
      <c r="H40" s="80"/>
      <c r="I40" s="83"/>
      <c r="J40" s="81"/>
      <c r="K40" s="80"/>
    </row>
    <row r="41" spans="1:11" ht="24">
      <c r="A41" s="79" t="s">
        <v>97</v>
      </c>
      <c r="B41" s="80" t="s">
        <v>43</v>
      </c>
      <c r="C41" s="16">
        <v>13</v>
      </c>
      <c r="D41" s="16"/>
      <c r="E41" s="16">
        <v>12</v>
      </c>
      <c r="F41" s="16">
        <v>0</v>
      </c>
      <c r="G41" s="16">
        <v>46</v>
      </c>
      <c r="H41" s="16">
        <v>3</v>
      </c>
      <c r="I41" s="48">
        <v>19</v>
      </c>
      <c r="J41" s="157">
        <v>6</v>
      </c>
      <c r="K41" s="16">
        <v>63</v>
      </c>
    </row>
    <row r="42" spans="1:11">
      <c r="A42" s="79" t="s">
        <v>98</v>
      </c>
      <c r="B42" s="80" t="s">
        <v>43</v>
      </c>
      <c r="C42" s="16">
        <v>4</v>
      </c>
      <c r="D42" s="16"/>
      <c r="E42" s="16">
        <v>6</v>
      </c>
      <c r="F42" s="16">
        <v>259</v>
      </c>
      <c r="G42" s="16">
        <v>46</v>
      </c>
      <c r="H42" s="16">
        <v>0</v>
      </c>
      <c r="I42" s="48">
        <v>0</v>
      </c>
      <c r="J42" s="157">
        <v>0</v>
      </c>
      <c r="K42" s="16">
        <v>36</v>
      </c>
    </row>
    <row r="43" spans="1:11" ht="43.5" customHeight="1">
      <c r="A43" s="79" t="s">
        <v>99</v>
      </c>
      <c r="B43" s="80" t="s">
        <v>43</v>
      </c>
      <c r="C43" s="16">
        <v>11</v>
      </c>
      <c r="D43" s="16"/>
      <c r="E43" s="16">
        <v>362</v>
      </c>
      <c r="F43" s="16">
        <v>0</v>
      </c>
      <c r="G43" s="16">
        <v>160</v>
      </c>
      <c r="H43" s="16">
        <v>212</v>
      </c>
      <c r="I43" s="48">
        <v>0</v>
      </c>
      <c r="J43" s="157">
        <v>0</v>
      </c>
      <c r="K43" s="16">
        <v>237</v>
      </c>
    </row>
    <row r="44" spans="1:11" ht="46.5" customHeight="1">
      <c r="A44" s="82" t="s">
        <v>100</v>
      </c>
      <c r="B44" s="80" t="s">
        <v>43</v>
      </c>
      <c r="C44" s="80"/>
      <c r="D44" s="80"/>
      <c r="E44" s="80"/>
      <c r="F44" s="80"/>
      <c r="G44" s="80"/>
      <c r="H44" s="80"/>
      <c r="I44" s="83"/>
      <c r="J44" s="81"/>
      <c r="K44" s="80"/>
    </row>
    <row r="45" spans="1:11" ht="36">
      <c r="A45" s="79" t="s">
        <v>101</v>
      </c>
      <c r="B45" s="80" t="s">
        <v>43</v>
      </c>
      <c r="C45" s="84">
        <v>428</v>
      </c>
      <c r="D45" s="16"/>
      <c r="E45" s="16">
        <v>8817</v>
      </c>
      <c r="F45" s="84">
        <v>0</v>
      </c>
      <c r="G45" s="16">
        <v>0</v>
      </c>
      <c r="H45" s="139">
        <v>6</v>
      </c>
      <c r="I45" s="48">
        <v>0</v>
      </c>
      <c r="J45" s="158">
        <v>2457</v>
      </c>
      <c r="K45" s="16">
        <v>0</v>
      </c>
    </row>
    <row r="46" spans="1:11" ht="24">
      <c r="A46" s="79" t="s">
        <v>102</v>
      </c>
      <c r="B46" s="80" t="s">
        <v>43</v>
      </c>
      <c r="C46" s="84"/>
      <c r="D46" s="84"/>
      <c r="E46" s="16">
        <v>14964</v>
      </c>
      <c r="F46" s="84">
        <v>0</v>
      </c>
      <c r="G46" s="16">
        <v>2144</v>
      </c>
      <c r="H46" s="139">
        <v>1398</v>
      </c>
      <c r="I46" s="48">
        <v>372</v>
      </c>
      <c r="J46" s="158">
        <v>3442</v>
      </c>
      <c r="K46" s="16">
        <v>20891</v>
      </c>
    </row>
    <row r="47" spans="1:11" ht="23.25" customHeight="1">
      <c r="A47" s="79" t="s">
        <v>103</v>
      </c>
      <c r="B47" s="80" t="s">
        <v>43</v>
      </c>
      <c r="C47" s="84">
        <v>448</v>
      </c>
      <c r="D47" s="84"/>
      <c r="E47" s="16">
        <v>3910</v>
      </c>
      <c r="F47" s="84">
        <v>0</v>
      </c>
      <c r="G47" s="16">
        <v>2529</v>
      </c>
      <c r="H47" s="139">
        <v>3487</v>
      </c>
      <c r="I47" s="48">
        <v>0</v>
      </c>
      <c r="J47" s="158">
        <v>3324</v>
      </c>
      <c r="K47" s="16">
        <v>1052</v>
      </c>
    </row>
    <row r="48" spans="1:11" ht="15.75" customHeight="1">
      <c r="A48" s="82" t="s">
        <v>104</v>
      </c>
      <c r="B48" s="80" t="s">
        <v>43</v>
      </c>
      <c r="C48" s="80"/>
      <c r="D48" s="80"/>
      <c r="E48" s="80"/>
      <c r="F48" s="80"/>
      <c r="G48" s="15"/>
      <c r="H48" s="80"/>
      <c r="I48" s="83"/>
      <c r="K48" s="80"/>
    </row>
    <row r="49" spans="1:11" ht="48">
      <c r="A49" s="79" t="s">
        <v>105</v>
      </c>
      <c r="B49" s="80" t="s">
        <v>43</v>
      </c>
      <c r="C49" s="46">
        <v>38</v>
      </c>
      <c r="D49" s="16"/>
      <c r="E49" s="46">
        <v>122</v>
      </c>
      <c r="F49" s="46">
        <v>52</v>
      </c>
      <c r="G49" s="15">
        <v>3</v>
      </c>
      <c r="H49" s="46">
        <v>179</v>
      </c>
      <c r="I49" s="86">
        <v>0</v>
      </c>
      <c r="J49" s="81">
        <v>0</v>
      </c>
      <c r="K49" s="84">
        <v>138</v>
      </c>
    </row>
    <row r="50" spans="1:11">
      <c r="A50" s="87"/>
      <c r="B50" s="87"/>
      <c r="C50" s="87"/>
      <c r="D50" s="87"/>
      <c r="E50" s="87"/>
      <c r="F50" s="87"/>
      <c r="G50" s="87"/>
      <c r="H50" s="87"/>
      <c r="I50" s="87"/>
      <c r="J50" s="1"/>
      <c r="K50" s="1"/>
    </row>
  </sheetData>
  <mergeCells count="1">
    <mergeCell ref="A3:A4"/>
  </mergeCells>
  <pageMargins left="0.70099999999999996" right="0.70099999999999996" top="0.55500000000000005" bottom="4.0000000000000001E-3" header="0.3" footer="0.3"/>
  <pageSetup paperSize="9" scale="58" fitToHeight="0" orientation="portrait" useFirstPageNumber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50"/>
  <sheetViews>
    <sheetView topLeftCell="A47" workbookViewId="0"/>
  </sheetViews>
  <sheetFormatPr defaultColWidth="10" defaultRowHeight="12.75"/>
  <cols>
    <col min="1" max="1" width="41.42578125" customWidth="1"/>
    <col min="3" max="3" width="13.5703125" customWidth="1"/>
    <col min="6" max="6" width="12.140625" customWidth="1"/>
    <col min="7" max="7" width="11.7109375" customWidth="1"/>
    <col min="8" max="8" width="13" customWidth="1"/>
    <col min="9" max="9" width="14.7109375" customWidth="1"/>
    <col min="10" max="10" width="12.5703125" customWidth="1"/>
  </cols>
  <sheetData>
    <row r="1" spans="1:11">
      <c r="A1" s="2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382" t="s">
        <v>60</v>
      </c>
      <c r="B3" s="171" t="s">
        <v>3</v>
      </c>
      <c r="C3" s="172" t="s">
        <v>4</v>
      </c>
      <c r="D3" s="172" t="s">
        <v>5</v>
      </c>
      <c r="E3" s="172" t="s">
        <v>6</v>
      </c>
      <c r="F3" s="172" t="s">
        <v>7</v>
      </c>
      <c r="G3" s="172" t="s">
        <v>8</v>
      </c>
      <c r="H3" s="173" t="s">
        <v>9</v>
      </c>
      <c r="I3" s="172" t="s">
        <v>10</v>
      </c>
      <c r="J3" s="172" t="s">
        <v>11</v>
      </c>
      <c r="K3" s="172" t="s">
        <v>12</v>
      </c>
    </row>
    <row r="4" spans="1:11" ht="33" customHeight="1">
      <c r="A4" s="383"/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.75">
      <c r="A5" s="174" t="s">
        <v>61</v>
      </c>
      <c r="B5" s="175" t="s">
        <v>43</v>
      </c>
      <c r="C5" s="175"/>
      <c r="D5" s="175">
        <v>500442</v>
      </c>
      <c r="E5" s="175"/>
      <c r="F5" s="175"/>
      <c r="G5" s="175"/>
      <c r="H5" s="175"/>
      <c r="I5" s="176"/>
      <c r="J5" s="175"/>
      <c r="K5" s="175"/>
    </row>
    <row r="6" spans="1:11" ht="28.5" customHeight="1">
      <c r="A6" s="177" t="s">
        <v>62</v>
      </c>
      <c r="B6" s="178" t="s">
        <v>43</v>
      </c>
      <c r="C6" s="178"/>
      <c r="D6" s="178">
        <v>371244</v>
      </c>
      <c r="E6" s="178"/>
      <c r="F6" s="178"/>
      <c r="G6" s="178"/>
      <c r="H6" s="178"/>
      <c r="I6" s="179"/>
      <c r="J6" s="180"/>
      <c r="K6" s="178"/>
    </row>
    <row r="7" spans="1:11" ht="24">
      <c r="A7" s="181" t="s">
        <v>63</v>
      </c>
      <c r="B7" s="182" t="s">
        <v>43</v>
      </c>
      <c r="C7" s="168">
        <v>169056</v>
      </c>
      <c r="D7" s="168">
        <v>41590</v>
      </c>
      <c r="E7" s="168">
        <v>151904</v>
      </c>
      <c r="F7" s="168">
        <v>142555</v>
      </c>
      <c r="G7" s="168">
        <v>39762</v>
      </c>
      <c r="H7" s="139">
        <v>221259</v>
      </c>
      <c r="I7" s="184">
        <v>136191</v>
      </c>
      <c r="J7" s="215">
        <v>25473</v>
      </c>
      <c r="K7" s="168">
        <v>270963</v>
      </c>
    </row>
    <row r="8" spans="1:11" ht="24">
      <c r="A8" s="181" t="s">
        <v>64</v>
      </c>
      <c r="B8" s="182" t="s">
        <v>43</v>
      </c>
      <c r="C8" s="168">
        <v>164624</v>
      </c>
      <c r="D8" s="168">
        <v>42360</v>
      </c>
      <c r="E8" s="168">
        <v>146315</v>
      </c>
      <c r="F8" s="168">
        <v>140948</v>
      </c>
      <c r="G8" s="168">
        <v>39269</v>
      </c>
      <c r="H8" s="139">
        <v>212346</v>
      </c>
      <c r="I8" s="184">
        <v>135678</v>
      </c>
      <c r="J8" s="215">
        <v>25130</v>
      </c>
      <c r="K8" s="168">
        <v>258779</v>
      </c>
    </row>
    <row r="9" spans="1:11" ht="36">
      <c r="A9" s="181" t="s">
        <v>65</v>
      </c>
      <c r="B9" s="182" t="s">
        <v>43</v>
      </c>
      <c r="C9" s="168">
        <v>164659</v>
      </c>
      <c r="D9" s="168">
        <v>42360</v>
      </c>
      <c r="E9" s="168">
        <v>146315</v>
      </c>
      <c r="F9" s="168">
        <v>140939</v>
      </c>
      <c r="G9" s="168">
        <v>8528</v>
      </c>
      <c r="H9" s="139">
        <v>212346</v>
      </c>
      <c r="I9" s="184">
        <v>36840</v>
      </c>
      <c r="J9" s="215">
        <v>6191</v>
      </c>
      <c r="K9" s="168">
        <v>258705</v>
      </c>
    </row>
    <row r="10" spans="1:11">
      <c r="A10" s="181" t="s">
        <v>66</v>
      </c>
      <c r="B10" s="182" t="s">
        <v>43</v>
      </c>
      <c r="C10" s="168">
        <v>164342</v>
      </c>
      <c r="D10" s="168">
        <v>42360</v>
      </c>
      <c r="E10" s="168">
        <v>144922</v>
      </c>
      <c r="F10" s="168">
        <v>140954</v>
      </c>
      <c r="G10" s="168">
        <v>39269</v>
      </c>
      <c r="H10" s="139">
        <v>205876</v>
      </c>
      <c r="I10" s="184">
        <v>53096</v>
      </c>
      <c r="J10" s="215">
        <v>25130</v>
      </c>
      <c r="K10" s="168">
        <v>257991</v>
      </c>
    </row>
    <row r="11" spans="1:11" ht="36">
      <c r="A11" s="181" t="s">
        <v>67</v>
      </c>
      <c r="B11" s="182" t="s">
        <v>43</v>
      </c>
      <c r="C11" s="168">
        <v>7258</v>
      </c>
      <c r="D11" s="168">
        <v>4456</v>
      </c>
      <c r="E11" s="168">
        <v>29104</v>
      </c>
      <c r="F11" s="168">
        <v>3297</v>
      </c>
      <c r="G11" s="168">
        <v>4857</v>
      </c>
      <c r="H11" s="139">
        <v>10524</v>
      </c>
      <c r="I11" s="184">
        <v>6915</v>
      </c>
      <c r="J11" s="215">
        <v>12861</v>
      </c>
      <c r="K11" s="168">
        <v>37053</v>
      </c>
    </row>
    <row r="12" spans="1:11" ht="48">
      <c r="A12" s="181" t="s">
        <v>68</v>
      </c>
      <c r="B12" s="182" t="s">
        <v>43</v>
      </c>
      <c r="C12" s="168">
        <v>65273</v>
      </c>
      <c r="D12" s="168">
        <v>136924</v>
      </c>
      <c r="E12" s="168">
        <v>94575</v>
      </c>
      <c r="F12" s="168">
        <v>96891</v>
      </c>
      <c r="G12" s="168">
        <v>6403</v>
      </c>
      <c r="H12" s="139">
        <v>136178</v>
      </c>
      <c r="I12" s="184">
        <v>27118</v>
      </c>
      <c r="J12" s="215">
        <v>1002</v>
      </c>
      <c r="K12" s="168">
        <v>91041</v>
      </c>
    </row>
    <row r="13" spans="1:11" ht="24">
      <c r="A13" s="181" t="s">
        <v>69</v>
      </c>
      <c r="B13" s="182" t="s">
        <v>43</v>
      </c>
      <c r="C13" s="168">
        <v>45932</v>
      </c>
      <c r="D13" s="168">
        <v>55122</v>
      </c>
      <c r="E13" s="168">
        <v>2355</v>
      </c>
      <c r="F13" s="168">
        <v>61475</v>
      </c>
      <c r="G13" s="168">
        <v>5637</v>
      </c>
      <c r="H13" s="139">
        <v>53819</v>
      </c>
      <c r="I13" s="184">
        <v>36997</v>
      </c>
      <c r="J13" s="215">
        <v>4940</v>
      </c>
      <c r="K13" s="168">
        <v>34545</v>
      </c>
    </row>
    <row r="14" spans="1:11">
      <c r="A14" s="181" t="s">
        <v>70</v>
      </c>
      <c r="B14" s="182" t="s">
        <v>43</v>
      </c>
      <c r="C14" s="168">
        <v>0</v>
      </c>
      <c r="D14" s="168">
        <v>1</v>
      </c>
      <c r="E14" s="168"/>
      <c r="F14" s="168">
        <v>0</v>
      </c>
      <c r="G14" s="168">
        <v>0</v>
      </c>
      <c r="H14" s="139">
        <v>5</v>
      </c>
      <c r="I14" s="184">
        <v>0</v>
      </c>
      <c r="J14" s="215">
        <v>192</v>
      </c>
      <c r="K14" s="168">
        <v>24</v>
      </c>
    </row>
    <row r="15" spans="1:11" ht="24">
      <c r="A15" s="181" t="s">
        <v>71</v>
      </c>
      <c r="B15" s="182" t="s">
        <v>43</v>
      </c>
      <c r="C15" s="168">
        <v>0</v>
      </c>
      <c r="D15" s="168">
        <v>1</v>
      </c>
      <c r="E15" s="168"/>
      <c r="F15" s="168">
        <v>0</v>
      </c>
      <c r="G15" s="168">
        <v>0</v>
      </c>
      <c r="H15" s="139">
        <v>1</v>
      </c>
      <c r="I15" s="184">
        <v>0</v>
      </c>
      <c r="J15" s="215">
        <v>0</v>
      </c>
      <c r="K15" s="168"/>
    </row>
    <row r="16" spans="1:11" ht="48">
      <c r="A16" s="181" t="s">
        <v>72</v>
      </c>
      <c r="B16" s="182" t="s">
        <v>43</v>
      </c>
      <c r="C16" s="168">
        <v>3</v>
      </c>
      <c r="D16" s="168">
        <v>0</v>
      </c>
      <c r="E16" s="168"/>
      <c r="F16" s="168">
        <v>0</v>
      </c>
      <c r="G16" s="168">
        <v>0</v>
      </c>
      <c r="H16" s="168"/>
      <c r="I16" s="184">
        <v>2</v>
      </c>
      <c r="J16" s="215">
        <v>0</v>
      </c>
      <c r="K16" s="168"/>
    </row>
    <row r="17" spans="1:11" ht="24">
      <c r="A17" s="181" t="s">
        <v>73</v>
      </c>
      <c r="B17" s="182" t="s">
        <v>43</v>
      </c>
      <c r="C17" s="168">
        <v>24126</v>
      </c>
      <c r="D17" s="168">
        <v>5820</v>
      </c>
      <c r="E17" s="168">
        <v>38940</v>
      </c>
      <c r="F17" s="168">
        <v>0</v>
      </c>
      <c r="G17" s="168">
        <v>16003</v>
      </c>
      <c r="H17" s="139">
        <v>30</v>
      </c>
      <c r="I17" s="184">
        <v>35371</v>
      </c>
      <c r="J17" s="215">
        <v>25473</v>
      </c>
      <c r="K17" s="168"/>
    </row>
    <row r="18" spans="1:11" ht="23.25" customHeight="1">
      <c r="A18" s="181" t="s">
        <v>74</v>
      </c>
      <c r="B18" s="182" t="s">
        <v>43</v>
      </c>
      <c r="C18" s="168">
        <v>0</v>
      </c>
      <c r="D18" s="168">
        <v>250</v>
      </c>
      <c r="E18" s="168">
        <v>381</v>
      </c>
      <c r="F18" s="168">
        <v>0</v>
      </c>
      <c r="G18" s="168">
        <v>386</v>
      </c>
      <c r="H18" s="168"/>
      <c r="I18" s="184">
        <v>629</v>
      </c>
      <c r="J18" s="215">
        <v>0</v>
      </c>
      <c r="K18" s="168">
        <v>269</v>
      </c>
    </row>
    <row r="19" spans="1:11" ht="24" customHeight="1">
      <c r="A19" s="185" t="s">
        <v>75</v>
      </c>
      <c r="B19" s="182" t="s">
        <v>43</v>
      </c>
      <c r="C19" s="182"/>
      <c r="D19" s="182">
        <v>129060</v>
      </c>
      <c r="E19" s="182"/>
      <c r="F19" s="182"/>
      <c r="G19" s="182"/>
      <c r="H19" s="182"/>
      <c r="I19" s="186"/>
      <c r="J19" s="180"/>
      <c r="K19" s="182"/>
    </row>
    <row r="20" spans="1:11" ht="48">
      <c r="A20" s="181" t="s">
        <v>76</v>
      </c>
      <c r="B20" s="182" t="s">
        <v>43</v>
      </c>
      <c r="C20" s="168">
        <v>155747</v>
      </c>
      <c r="D20" s="168">
        <v>42360</v>
      </c>
      <c r="E20" s="168">
        <v>152634</v>
      </c>
      <c r="F20" s="168">
        <v>140951</v>
      </c>
      <c r="G20" s="168">
        <v>37313</v>
      </c>
      <c r="H20" s="139">
        <v>212346</v>
      </c>
      <c r="I20" s="184">
        <v>121434</v>
      </c>
      <c r="J20" s="216">
        <v>5976</v>
      </c>
      <c r="K20" s="168">
        <v>258918</v>
      </c>
    </row>
    <row r="21" spans="1:11" ht="18" customHeight="1">
      <c r="A21" s="181" t="s">
        <v>77</v>
      </c>
      <c r="B21" s="182" t="s">
        <v>43</v>
      </c>
      <c r="C21" s="168">
        <v>9</v>
      </c>
      <c r="D21" s="168">
        <v>1628</v>
      </c>
      <c r="E21" s="168">
        <v>24261</v>
      </c>
      <c r="F21" s="168">
        <v>0</v>
      </c>
      <c r="G21" s="168">
        <v>5715</v>
      </c>
      <c r="H21" s="139">
        <v>1691</v>
      </c>
      <c r="I21" s="184">
        <v>129423</v>
      </c>
      <c r="J21" s="216">
        <v>6948</v>
      </c>
      <c r="K21" s="168">
        <v>34016</v>
      </c>
    </row>
    <row r="22" spans="1:11" ht="36">
      <c r="A22" s="181" t="s">
        <v>78</v>
      </c>
      <c r="B22" s="182" t="s">
        <v>43</v>
      </c>
      <c r="C22" s="168">
        <v>165121</v>
      </c>
      <c r="D22" s="168">
        <v>42360</v>
      </c>
      <c r="E22" s="168">
        <v>293754</v>
      </c>
      <c r="F22" s="168">
        <v>140856</v>
      </c>
      <c r="G22" s="168">
        <v>39247</v>
      </c>
      <c r="H22" s="139">
        <v>212346</v>
      </c>
      <c r="I22" s="184">
        <v>73164</v>
      </c>
      <c r="J22" s="216">
        <v>25179</v>
      </c>
      <c r="K22" s="168">
        <v>258752</v>
      </c>
    </row>
    <row r="23" spans="1:11" ht="24">
      <c r="A23" s="181" t="s">
        <v>79</v>
      </c>
      <c r="B23" s="182" t="s">
        <v>43</v>
      </c>
      <c r="C23" s="168">
        <v>0</v>
      </c>
      <c r="D23" s="168">
        <v>267</v>
      </c>
      <c r="E23" s="168"/>
      <c r="F23" s="168">
        <v>589</v>
      </c>
      <c r="G23" s="168">
        <v>40</v>
      </c>
      <c r="H23" s="139">
        <v>14</v>
      </c>
      <c r="I23" s="184">
        <v>0</v>
      </c>
      <c r="J23" s="216">
        <v>155</v>
      </c>
      <c r="K23" s="168">
        <v>77</v>
      </c>
    </row>
    <row r="24" spans="1:11" ht="60">
      <c r="A24" s="181" t="s">
        <v>80</v>
      </c>
      <c r="B24" s="182" t="s">
        <v>43</v>
      </c>
      <c r="C24" s="168">
        <v>7826</v>
      </c>
      <c r="D24" s="168">
        <v>42360</v>
      </c>
      <c r="E24" s="168">
        <v>4393</v>
      </c>
      <c r="F24" s="168">
        <v>2486</v>
      </c>
      <c r="G24" s="168">
        <v>5794</v>
      </c>
      <c r="H24" s="139">
        <v>1587</v>
      </c>
      <c r="I24" s="184">
        <v>2289</v>
      </c>
      <c r="J24" s="216">
        <v>963</v>
      </c>
      <c r="K24" s="168">
        <v>9477</v>
      </c>
    </row>
    <row r="25" spans="1:11" ht="24">
      <c r="A25" s="181" t="s">
        <v>81</v>
      </c>
      <c r="B25" s="182" t="s">
        <v>43</v>
      </c>
      <c r="C25" s="167">
        <v>72</v>
      </c>
      <c r="D25" s="168">
        <v>9</v>
      </c>
      <c r="E25" s="168">
        <v>399</v>
      </c>
      <c r="F25" s="168">
        <v>63</v>
      </c>
      <c r="G25" s="168">
        <v>109</v>
      </c>
      <c r="H25" s="139">
        <v>320</v>
      </c>
      <c r="I25" s="184">
        <v>376</v>
      </c>
      <c r="J25" s="216">
        <v>0</v>
      </c>
      <c r="K25" s="168">
        <v>467</v>
      </c>
    </row>
    <row r="26" spans="1:11" ht="24">
      <c r="A26" s="181" t="s">
        <v>82</v>
      </c>
      <c r="B26" s="182" t="s">
        <v>43</v>
      </c>
      <c r="C26" s="167">
        <v>105</v>
      </c>
      <c r="D26" s="168">
        <v>6</v>
      </c>
      <c r="E26" s="168">
        <v>329</v>
      </c>
      <c r="F26" s="168">
        <v>141</v>
      </c>
      <c r="G26" s="168">
        <v>2</v>
      </c>
      <c r="H26" s="139">
        <v>125</v>
      </c>
      <c r="I26" s="184">
        <v>338</v>
      </c>
      <c r="J26" s="216">
        <v>11</v>
      </c>
      <c r="K26" s="168">
        <v>613</v>
      </c>
    </row>
    <row r="27" spans="1:11">
      <c r="A27" s="185" t="s">
        <v>83</v>
      </c>
      <c r="B27" s="182" t="s">
        <v>43</v>
      </c>
      <c r="C27" s="182"/>
      <c r="D27" s="182">
        <v>35</v>
      </c>
      <c r="E27" s="182"/>
      <c r="F27" s="182"/>
      <c r="G27" s="182"/>
      <c r="H27" s="182"/>
      <c r="I27" s="186"/>
      <c r="J27" s="180"/>
      <c r="K27" s="182"/>
    </row>
    <row r="28" spans="1:11" ht="24">
      <c r="A28" s="181" t="s">
        <v>84</v>
      </c>
      <c r="B28" s="182" t="s">
        <v>43</v>
      </c>
      <c r="C28" s="168">
        <v>1007</v>
      </c>
      <c r="D28" s="168">
        <v>0</v>
      </c>
      <c r="E28" s="168"/>
      <c r="F28" s="168">
        <v>400</v>
      </c>
      <c r="G28" s="168">
        <v>5</v>
      </c>
      <c r="H28" s="139">
        <v>1990</v>
      </c>
      <c r="I28" s="184">
        <v>21</v>
      </c>
      <c r="J28" s="217">
        <v>0</v>
      </c>
      <c r="K28" s="168">
        <v>3224</v>
      </c>
    </row>
    <row r="29" spans="1:11" ht="36">
      <c r="A29" s="181" t="s">
        <v>85</v>
      </c>
      <c r="B29" s="182" t="s">
        <v>43</v>
      </c>
      <c r="C29" s="168">
        <v>1621</v>
      </c>
      <c r="D29" s="187">
        <v>35</v>
      </c>
      <c r="E29" s="187"/>
      <c r="F29" s="168">
        <v>1043</v>
      </c>
      <c r="G29" s="168">
        <v>169</v>
      </c>
      <c r="H29" s="168"/>
      <c r="I29" s="184">
        <v>1234</v>
      </c>
      <c r="J29" s="217">
        <v>0</v>
      </c>
      <c r="K29" s="168"/>
    </row>
    <row r="30" spans="1:11" ht="36">
      <c r="A30" s="181" t="s">
        <v>86</v>
      </c>
      <c r="B30" s="182" t="s">
        <v>43</v>
      </c>
      <c r="C30" s="168">
        <v>49</v>
      </c>
      <c r="D30" s="187">
        <v>0</v>
      </c>
      <c r="E30" s="187"/>
      <c r="F30" s="168">
        <v>0</v>
      </c>
      <c r="G30" s="168">
        <v>0</v>
      </c>
      <c r="H30" s="168"/>
      <c r="I30" s="184">
        <v>0</v>
      </c>
      <c r="J30" s="217">
        <v>0</v>
      </c>
      <c r="K30" s="168"/>
    </row>
    <row r="31" spans="1:11" ht="19.5" customHeight="1">
      <c r="A31" s="181" t="s">
        <v>87</v>
      </c>
      <c r="B31" s="182" t="s">
        <v>43</v>
      </c>
      <c r="C31" s="168">
        <v>364</v>
      </c>
      <c r="D31" s="187">
        <v>0</v>
      </c>
      <c r="E31" s="187"/>
      <c r="F31" s="168">
        <v>365</v>
      </c>
      <c r="G31" s="168">
        <v>0</v>
      </c>
      <c r="H31" s="139">
        <v>6296</v>
      </c>
      <c r="I31" s="184">
        <v>0</v>
      </c>
      <c r="J31" s="217">
        <v>0</v>
      </c>
      <c r="K31" s="168">
        <v>3244</v>
      </c>
    </row>
    <row r="32" spans="1:11" ht="28.5" customHeight="1">
      <c r="A32" s="185" t="s">
        <v>88</v>
      </c>
      <c r="B32" s="182" t="s">
        <v>43</v>
      </c>
      <c r="C32" s="182"/>
      <c r="D32" s="182">
        <v>0</v>
      </c>
      <c r="E32" s="182"/>
      <c r="F32" s="182"/>
      <c r="G32" s="182"/>
      <c r="H32" s="182"/>
      <c r="I32" s="186"/>
      <c r="J32" s="180"/>
      <c r="K32" s="182"/>
    </row>
    <row r="33" spans="1:11" ht="24">
      <c r="A33" s="181" t="s">
        <v>89</v>
      </c>
      <c r="B33" s="182" t="s">
        <v>43</v>
      </c>
      <c r="C33" s="187">
        <v>0</v>
      </c>
      <c r="D33" s="187">
        <v>0</v>
      </c>
      <c r="E33" s="187"/>
      <c r="F33" s="187">
        <v>0</v>
      </c>
      <c r="G33" s="187">
        <v>0</v>
      </c>
      <c r="H33" s="187"/>
      <c r="I33" s="188">
        <v>0</v>
      </c>
      <c r="J33" s="218">
        <v>0</v>
      </c>
      <c r="K33" s="168">
        <v>24303</v>
      </c>
    </row>
    <row r="34" spans="1:11" ht="36">
      <c r="A34" s="181" t="s">
        <v>90</v>
      </c>
      <c r="B34" s="182" t="s">
        <v>43</v>
      </c>
      <c r="C34" s="187">
        <v>0</v>
      </c>
      <c r="D34" s="187">
        <v>0</v>
      </c>
      <c r="E34" s="187"/>
      <c r="F34" s="187">
        <v>0</v>
      </c>
      <c r="G34" s="187">
        <v>0</v>
      </c>
      <c r="H34" s="187"/>
      <c r="I34" s="188">
        <v>0</v>
      </c>
      <c r="J34" s="218">
        <v>0</v>
      </c>
      <c r="K34" s="168">
        <v>1370</v>
      </c>
    </row>
    <row r="35" spans="1:11" ht="33" customHeight="1">
      <c r="A35" s="181" t="s">
        <v>91</v>
      </c>
      <c r="B35" s="182" t="s">
        <v>43</v>
      </c>
      <c r="C35" s="187">
        <v>0</v>
      </c>
      <c r="D35" s="187">
        <v>0</v>
      </c>
      <c r="E35" s="187"/>
      <c r="F35" s="187">
        <v>0</v>
      </c>
      <c r="G35" s="187">
        <v>0</v>
      </c>
      <c r="H35" s="187"/>
      <c r="I35" s="188">
        <v>0</v>
      </c>
      <c r="J35" s="218">
        <v>0</v>
      </c>
      <c r="K35" s="168">
        <v>10126</v>
      </c>
    </row>
    <row r="36" spans="1:11" ht="17.25" customHeight="1">
      <c r="A36" s="185" t="s">
        <v>92</v>
      </c>
      <c r="B36" s="182" t="s">
        <v>43</v>
      </c>
      <c r="C36" s="182"/>
      <c r="D36" s="182">
        <v>0</v>
      </c>
      <c r="E36" s="182"/>
      <c r="F36" s="182"/>
      <c r="G36" s="182"/>
      <c r="H36" s="182"/>
      <c r="I36" s="186"/>
      <c r="J36" s="180"/>
      <c r="K36" s="182"/>
    </row>
    <row r="37" spans="1:11" ht="36">
      <c r="A37" s="181" t="s">
        <v>93</v>
      </c>
      <c r="B37" s="182" t="s">
        <v>43</v>
      </c>
      <c r="C37" s="187">
        <v>0</v>
      </c>
      <c r="D37" s="187">
        <v>0</v>
      </c>
      <c r="E37" s="168">
        <v>5030</v>
      </c>
      <c r="F37" s="187">
        <v>0</v>
      </c>
      <c r="G37" s="168">
        <v>0</v>
      </c>
      <c r="H37" s="139">
        <v>29156</v>
      </c>
      <c r="I37" s="188">
        <v>0</v>
      </c>
      <c r="J37" s="219">
        <v>7734</v>
      </c>
      <c r="K37" s="168">
        <v>24782</v>
      </c>
    </row>
    <row r="38" spans="1:11">
      <c r="A38" s="181" t="s">
        <v>94</v>
      </c>
      <c r="B38" s="182" t="s">
        <v>43</v>
      </c>
      <c r="C38" s="187">
        <v>0</v>
      </c>
      <c r="D38" s="187">
        <v>0</v>
      </c>
      <c r="E38" s="168"/>
      <c r="F38" s="187">
        <v>0</v>
      </c>
      <c r="G38" s="168">
        <v>1</v>
      </c>
      <c r="H38" s="168"/>
      <c r="I38" s="188">
        <v>0</v>
      </c>
      <c r="J38" s="219">
        <v>0</v>
      </c>
      <c r="K38" s="168">
        <v>4446</v>
      </c>
    </row>
    <row r="39" spans="1:11" ht="48">
      <c r="A39" s="181" t="s">
        <v>95</v>
      </c>
      <c r="B39" s="182" t="s">
        <v>43</v>
      </c>
      <c r="C39" s="187">
        <v>0</v>
      </c>
      <c r="D39" s="187">
        <v>0</v>
      </c>
      <c r="E39" s="168"/>
      <c r="F39" s="187">
        <v>0</v>
      </c>
      <c r="G39" s="168">
        <v>0</v>
      </c>
      <c r="H39" s="168"/>
      <c r="I39" s="188">
        <v>0</v>
      </c>
      <c r="J39" s="219">
        <v>0</v>
      </c>
      <c r="K39" s="168">
        <v>210</v>
      </c>
    </row>
    <row r="40" spans="1:11">
      <c r="A40" s="185" t="s">
        <v>96</v>
      </c>
      <c r="B40" s="182" t="s">
        <v>43</v>
      </c>
      <c r="C40" s="182"/>
      <c r="D40" s="182">
        <v>89</v>
      </c>
      <c r="E40" s="182"/>
      <c r="F40" s="182"/>
      <c r="G40" s="182"/>
      <c r="H40" s="182"/>
      <c r="I40" s="186"/>
      <c r="J40" s="180"/>
      <c r="K40" s="182"/>
    </row>
    <row r="41" spans="1:11" ht="24">
      <c r="A41" s="181" t="s">
        <v>97</v>
      </c>
      <c r="B41" s="182" t="s">
        <v>43</v>
      </c>
      <c r="C41" s="168">
        <v>13</v>
      </c>
      <c r="D41" s="168">
        <v>34</v>
      </c>
      <c r="E41" s="168">
        <v>12</v>
      </c>
      <c r="F41" s="168">
        <v>0</v>
      </c>
      <c r="G41" s="168">
        <v>113</v>
      </c>
      <c r="H41" s="139">
        <v>3</v>
      </c>
      <c r="I41" s="184">
        <v>37</v>
      </c>
      <c r="J41" s="220">
        <v>9</v>
      </c>
      <c r="K41" s="168">
        <v>74</v>
      </c>
    </row>
    <row r="42" spans="1:11">
      <c r="A42" s="181" t="s">
        <v>98</v>
      </c>
      <c r="B42" s="182" t="s">
        <v>43</v>
      </c>
      <c r="C42" s="168">
        <v>4</v>
      </c>
      <c r="D42" s="168">
        <v>40</v>
      </c>
      <c r="E42" s="168">
        <v>16</v>
      </c>
      <c r="F42" s="168">
        <v>334</v>
      </c>
      <c r="G42" s="168">
        <v>57</v>
      </c>
      <c r="H42" s="168"/>
      <c r="I42" s="184"/>
      <c r="J42" s="220">
        <v>17</v>
      </c>
      <c r="K42" s="168">
        <v>36</v>
      </c>
    </row>
    <row r="43" spans="1:11" ht="43.5" customHeight="1">
      <c r="A43" s="181" t="s">
        <v>99</v>
      </c>
      <c r="B43" s="182" t="s">
        <v>43</v>
      </c>
      <c r="C43" s="168">
        <v>11</v>
      </c>
      <c r="D43" s="168">
        <v>15</v>
      </c>
      <c r="E43" s="168">
        <v>504</v>
      </c>
      <c r="F43" s="168">
        <v>0</v>
      </c>
      <c r="G43" s="168">
        <v>25</v>
      </c>
      <c r="H43" s="139">
        <v>221</v>
      </c>
      <c r="I43" s="184">
        <v>32</v>
      </c>
      <c r="J43" s="220">
        <v>5</v>
      </c>
      <c r="K43" s="168">
        <v>289</v>
      </c>
    </row>
    <row r="44" spans="1:11" ht="46.5" customHeight="1">
      <c r="A44" s="185" t="s">
        <v>100</v>
      </c>
      <c r="B44" s="182" t="s">
        <v>43</v>
      </c>
      <c r="C44" s="182"/>
      <c r="D44" s="182">
        <v>3</v>
      </c>
      <c r="E44" s="182"/>
      <c r="F44" s="182"/>
      <c r="G44" s="182"/>
      <c r="H44" s="182"/>
      <c r="I44" s="186"/>
      <c r="J44" s="180"/>
      <c r="K44" s="182"/>
    </row>
    <row r="45" spans="1:11" ht="36">
      <c r="A45" s="181" t="s">
        <v>101</v>
      </c>
      <c r="B45" s="182" t="s">
        <v>43</v>
      </c>
      <c r="C45" s="187">
        <v>558</v>
      </c>
      <c r="D45" s="168">
        <v>0</v>
      </c>
      <c r="E45" s="168">
        <v>12904</v>
      </c>
      <c r="F45" s="187">
        <v>0</v>
      </c>
      <c r="G45" s="168">
        <v>0</v>
      </c>
      <c r="H45" s="139">
        <v>6</v>
      </c>
      <c r="I45" s="184">
        <v>0</v>
      </c>
      <c r="J45" s="221">
        <v>3285</v>
      </c>
      <c r="K45" s="168"/>
    </row>
    <row r="46" spans="1:11" ht="24">
      <c r="A46" s="181" t="s">
        <v>102</v>
      </c>
      <c r="B46" s="182" t="s">
        <v>43</v>
      </c>
      <c r="C46" s="208">
        <v>0</v>
      </c>
      <c r="D46" s="187">
        <v>3</v>
      </c>
      <c r="E46" s="168">
        <v>19197</v>
      </c>
      <c r="F46" s="187">
        <v>0</v>
      </c>
      <c r="G46" s="168">
        <v>2773</v>
      </c>
      <c r="H46" s="139">
        <v>1733</v>
      </c>
      <c r="I46" s="184">
        <v>516</v>
      </c>
      <c r="J46" s="221">
        <v>4390</v>
      </c>
      <c r="K46" s="168">
        <v>27404</v>
      </c>
    </row>
    <row r="47" spans="1:11" ht="23.25" customHeight="1">
      <c r="A47" s="181" t="s">
        <v>103</v>
      </c>
      <c r="B47" s="182" t="s">
        <v>43</v>
      </c>
      <c r="C47" s="187">
        <v>578</v>
      </c>
      <c r="D47" s="187">
        <v>0</v>
      </c>
      <c r="E47" s="168">
        <v>5001</v>
      </c>
      <c r="F47" s="187">
        <v>0</v>
      </c>
      <c r="G47" s="168">
        <v>3029</v>
      </c>
      <c r="H47" s="139">
        <v>4399</v>
      </c>
      <c r="I47" s="184">
        <v>0</v>
      </c>
      <c r="J47" s="221">
        <v>5420</v>
      </c>
      <c r="K47" s="168">
        <v>1474</v>
      </c>
    </row>
    <row r="48" spans="1:11" ht="15.75" customHeight="1">
      <c r="A48" s="185" t="s">
        <v>104</v>
      </c>
      <c r="B48" s="182" t="s">
        <v>43</v>
      </c>
      <c r="C48" s="182"/>
      <c r="D48" s="182">
        <v>11</v>
      </c>
      <c r="E48" s="182"/>
      <c r="F48" s="182"/>
      <c r="G48" s="167"/>
      <c r="H48" s="182"/>
      <c r="I48" s="186"/>
      <c r="J48" s="144"/>
      <c r="K48" s="182"/>
    </row>
    <row r="49" spans="1:11" ht="48">
      <c r="A49" s="181" t="s">
        <v>105</v>
      </c>
      <c r="B49" s="182" t="s">
        <v>43</v>
      </c>
      <c r="C49" s="189">
        <v>55</v>
      </c>
      <c r="D49" s="168">
        <v>11</v>
      </c>
      <c r="E49" s="189"/>
      <c r="F49" s="189">
        <v>66</v>
      </c>
      <c r="G49" s="167">
        <v>5</v>
      </c>
      <c r="H49" s="189">
        <v>211</v>
      </c>
      <c r="I49" s="190">
        <v>0</v>
      </c>
      <c r="J49" s="180">
        <v>0</v>
      </c>
      <c r="K49" s="187">
        <v>180</v>
      </c>
    </row>
    <row r="50" spans="1:11">
      <c r="A50" s="87"/>
      <c r="B50" s="87"/>
      <c r="C50" s="87"/>
      <c r="D50" s="87"/>
      <c r="E50" s="87"/>
      <c r="F50" s="87"/>
      <c r="G50" s="87"/>
      <c r="H50" s="87"/>
      <c r="I50" s="87"/>
      <c r="J50" s="1"/>
      <c r="K50" s="1"/>
    </row>
  </sheetData>
  <mergeCells count="1">
    <mergeCell ref="A3:A4"/>
  </mergeCells>
  <pageMargins left="0.70099999999999996" right="0.70099999999999996" top="0.55500000000000005" bottom="4.0000000000000001E-3" header="0.3" footer="0.3"/>
  <pageSetup paperSize="9" scale="58" fitToHeight="0" orientation="portrait" useFirstPageNumber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50"/>
  <sheetViews>
    <sheetView topLeftCell="A47" workbookViewId="0"/>
  </sheetViews>
  <sheetFormatPr defaultColWidth="10" defaultRowHeight="12.75"/>
  <cols>
    <col min="1" max="1" width="41.42578125" customWidth="1"/>
    <col min="3" max="3" width="13.5703125" customWidth="1"/>
    <col min="6" max="6" width="12.140625" customWidth="1"/>
    <col min="7" max="7" width="11.7109375" customWidth="1"/>
    <col min="8" max="8" width="13" customWidth="1"/>
    <col min="9" max="9" width="14.7109375" customWidth="1"/>
    <col min="10" max="10" width="12.5703125" customWidth="1"/>
  </cols>
  <sheetData>
    <row r="1" spans="1:11">
      <c r="A1" s="2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382" t="s">
        <v>60</v>
      </c>
      <c r="B3" s="171" t="s">
        <v>3</v>
      </c>
      <c r="C3" s="172" t="s">
        <v>4</v>
      </c>
      <c r="D3" s="172" t="s">
        <v>5</v>
      </c>
      <c r="E3" s="172" t="s">
        <v>6</v>
      </c>
      <c r="F3" s="172" t="s">
        <v>7</v>
      </c>
      <c r="G3" s="172" t="s">
        <v>8</v>
      </c>
      <c r="H3" s="173" t="s">
        <v>9</v>
      </c>
      <c r="I3" s="172" t="s">
        <v>10</v>
      </c>
      <c r="J3" s="172" t="s">
        <v>11</v>
      </c>
      <c r="K3" s="172" t="s">
        <v>12</v>
      </c>
    </row>
    <row r="4" spans="1:11" ht="33" customHeight="1">
      <c r="A4" s="383"/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1" ht="15.75">
      <c r="A5" s="174" t="s">
        <v>61</v>
      </c>
      <c r="B5" s="175" t="s">
        <v>43</v>
      </c>
      <c r="C5" s="175">
        <f>SUM(C6+C19+C27+C32+C36+C40+C44+C48)</f>
        <v>286728</v>
      </c>
      <c r="D5" s="175">
        <v>53662</v>
      </c>
      <c r="E5" s="175">
        <v>289881</v>
      </c>
      <c r="F5" s="175">
        <v>251303</v>
      </c>
      <c r="G5" s="175">
        <v>63020</v>
      </c>
      <c r="H5" s="235">
        <v>383866</v>
      </c>
      <c r="I5" s="176">
        <v>229993</v>
      </c>
      <c r="J5" s="175">
        <v>46296</v>
      </c>
      <c r="K5" s="175"/>
    </row>
    <row r="6" spans="1:11" ht="28.5" customHeight="1">
      <c r="A6" s="177" t="s">
        <v>62</v>
      </c>
      <c r="B6" s="178" t="s">
        <v>43</v>
      </c>
      <c r="C6" s="178">
        <f>SUM(C7:C18)</f>
        <v>202426</v>
      </c>
      <c r="D6" s="178">
        <v>48866</v>
      </c>
      <c r="E6" s="178">
        <v>184530</v>
      </c>
      <c r="F6" s="178">
        <v>179965</v>
      </c>
      <c r="G6" s="178">
        <f>SUM(G7:G18)</f>
        <v>39376</v>
      </c>
      <c r="H6" s="232">
        <v>259179</v>
      </c>
      <c r="I6" s="179">
        <v>145335</v>
      </c>
      <c r="J6" s="180">
        <v>30694</v>
      </c>
      <c r="K6" s="178"/>
    </row>
    <row r="7" spans="1:11" ht="24">
      <c r="A7" s="181" t="s">
        <v>63</v>
      </c>
      <c r="B7" s="182" t="s">
        <v>43</v>
      </c>
      <c r="C7" s="168">
        <v>42708</v>
      </c>
      <c r="D7" s="168">
        <v>10260</v>
      </c>
      <c r="E7" s="168">
        <v>37598</v>
      </c>
      <c r="F7" s="168">
        <v>35237</v>
      </c>
      <c r="G7" s="168">
        <v>9740</v>
      </c>
      <c r="H7" s="233">
        <v>54489</v>
      </c>
      <c r="I7" s="184">
        <v>35482</v>
      </c>
      <c r="J7" s="215">
        <v>6300</v>
      </c>
      <c r="K7" s="168"/>
    </row>
    <row r="8" spans="1:11" ht="24">
      <c r="A8" s="181" t="s">
        <v>64</v>
      </c>
      <c r="B8" s="182" t="s">
        <v>43</v>
      </c>
      <c r="C8" s="168">
        <v>41811</v>
      </c>
      <c r="D8" s="168">
        <v>10260</v>
      </c>
      <c r="E8" s="168">
        <v>35608</v>
      </c>
      <c r="F8" s="168">
        <v>34947</v>
      </c>
      <c r="G8" s="168">
        <v>9822</v>
      </c>
      <c r="H8" s="233">
        <v>52389</v>
      </c>
      <c r="I8" s="184">
        <v>35828</v>
      </c>
      <c r="J8" s="238">
        <v>6257</v>
      </c>
      <c r="K8" s="168"/>
    </row>
    <row r="9" spans="1:11" ht="36">
      <c r="A9" s="181" t="s">
        <v>65</v>
      </c>
      <c r="B9" s="182" t="s">
        <v>43</v>
      </c>
      <c r="C9" s="168">
        <v>41813</v>
      </c>
      <c r="D9" s="168">
        <v>10260</v>
      </c>
      <c r="E9" s="168">
        <v>35608</v>
      </c>
      <c r="F9" s="168">
        <v>34944</v>
      </c>
      <c r="G9" s="168">
        <v>2073</v>
      </c>
      <c r="H9" s="233">
        <v>52389</v>
      </c>
      <c r="I9" s="184">
        <v>10350</v>
      </c>
      <c r="J9" s="238">
        <v>1171</v>
      </c>
      <c r="K9" s="168"/>
    </row>
    <row r="10" spans="1:11">
      <c r="A10" s="181" t="s">
        <v>66</v>
      </c>
      <c r="B10" s="182" t="s">
        <v>43</v>
      </c>
      <c r="C10" s="168">
        <v>41672</v>
      </c>
      <c r="D10" s="168">
        <v>10260</v>
      </c>
      <c r="E10" s="168">
        <v>35248</v>
      </c>
      <c r="F10" s="168">
        <v>34947</v>
      </c>
      <c r="G10" s="168">
        <v>9556</v>
      </c>
      <c r="H10" s="233">
        <v>50782</v>
      </c>
      <c r="I10" s="184">
        <v>35828</v>
      </c>
      <c r="J10" s="238">
        <v>6257</v>
      </c>
      <c r="K10" s="168"/>
    </row>
    <row r="11" spans="1:11" ht="36">
      <c r="A11" s="181" t="s">
        <v>67</v>
      </c>
      <c r="B11" s="182" t="s">
        <v>43</v>
      </c>
      <c r="C11" s="168">
        <v>1894</v>
      </c>
      <c r="D11" s="168">
        <v>1189</v>
      </c>
      <c r="E11" s="168">
        <v>6855</v>
      </c>
      <c r="F11" s="168">
        <v>818</v>
      </c>
      <c r="G11" s="168">
        <v>1369</v>
      </c>
      <c r="H11" s="233">
        <v>2432</v>
      </c>
      <c r="I11" s="184">
        <v>1310</v>
      </c>
      <c r="J11" s="238">
        <v>3278</v>
      </c>
      <c r="K11" s="168"/>
    </row>
    <row r="12" spans="1:11" ht="48">
      <c r="A12" s="181" t="s">
        <v>68</v>
      </c>
      <c r="B12" s="182" t="s">
        <v>43</v>
      </c>
      <c r="C12" s="168">
        <v>16055</v>
      </c>
      <c r="D12" s="168">
        <v>3987</v>
      </c>
      <c r="E12" s="168">
        <v>22783</v>
      </c>
      <c r="F12" s="168">
        <v>24258</v>
      </c>
      <c r="G12" s="168">
        <v>1662</v>
      </c>
      <c r="H12" s="183">
        <v>33625</v>
      </c>
      <c r="I12" s="184">
        <v>7334</v>
      </c>
      <c r="J12" s="238">
        <v>196</v>
      </c>
      <c r="K12" s="168"/>
    </row>
    <row r="13" spans="1:11" ht="24">
      <c r="A13" s="181" t="s">
        <v>69</v>
      </c>
      <c r="B13" s="182" t="s">
        <v>43</v>
      </c>
      <c r="C13" s="168">
        <v>10908</v>
      </c>
      <c r="D13" s="168">
        <v>1368</v>
      </c>
      <c r="E13" s="168">
        <v>803</v>
      </c>
      <c r="F13" s="168">
        <v>14814</v>
      </c>
      <c r="G13" s="168">
        <v>1375</v>
      </c>
      <c r="H13" s="231">
        <v>13073</v>
      </c>
      <c r="I13" s="184">
        <v>10170</v>
      </c>
      <c r="J13" s="238">
        <v>902</v>
      </c>
      <c r="K13" s="168"/>
    </row>
    <row r="14" spans="1:11">
      <c r="A14" s="181" t="s">
        <v>70</v>
      </c>
      <c r="B14" s="182" t="s">
        <v>43</v>
      </c>
      <c r="C14" s="168">
        <v>0</v>
      </c>
      <c r="D14" s="168">
        <v>0</v>
      </c>
      <c r="E14" s="168">
        <v>0</v>
      </c>
      <c r="F14" s="168">
        <v>0</v>
      </c>
      <c r="G14" s="168">
        <v>0</v>
      </c>
      <c r="H14" s="183"/>
      <c r="I14" s="184">
        <v>0</v>
      </c>
      <c r="J14" s="238">
        <v>33</v>
      </c>
      <c r="K14" s="168"/>
    </row>
    <row r="15" spans="1:11" ht="24">
      <c r="A15" s="181" t="s">
        <v>71</v>
      </c>
      <c r="B15" s="182" t="s">
        <v>43</v>
      </c>
      <c r="C15" s="168">
        <v>0</v>
      </c>
      <c r="D15" s="168">
        <v>0</v>
      </c>
      <c r="E15" s="168">
        <v>0</v>
      </c>
      <c r="F15" s="168">
        <v>0</v>
      </c>
      <c r="G15" s="168">
        <v>0</v>
      </c>
      <c r="H15" s="183"/>
      <c r="I15" s="184">
        <v>0</v>
      </c>
      <c r="J15" s="238">
        <v>0</v>
      </c>
      <c r="K15" s="168"/>
    </row>
    <row r="16" spans="1:11" ht="48">
      <c r="A16" s="181" t="s">
        <v>72</v>
      </c>
      <c r="B16" s="182" t="s">
        <v>43</v>
      </c>
      <c r="C16" s="168">
        <v>3</v>
      </c>
      <c r="D16" s="168">
        <v>0</v>
      </c>
      <c r="E16" s="168">
        <v>0</v>
      </c>
      <c r="F16" s="168">
        <v>0</v>
      </c>
      <c r="G16" s="168">
        <v>0</v>
      </c>
      <c r="H16" s="168"/>
      <c r="I16" s="184">
        <v>0</v>
      </c>
      <c r="J16" s="238">
        <v>0</v>
      </c>
      <c r="K16" s="168"/>
    </row>
    <row r="17" spans="1:11" ht="24">
      <c r="A17" s="181" t="s">
        <v>73</v>
      </c>
      <c r="B17" s="182" t="s">
        <v>43</v>
      </c>
      <c r="C17" s="168">
        <v>5550</v>
      </c>
      <c r="D17" s="168">
        <v>2572</v>
      </c>
      <c r="E17" s="168">
        <v>9743</v>
      </c>
      <c r="F17" s="168">
        <v>0</v>
      </c>
      <c r="G17" s="168">
        <v>3743</v>
      </c>
      <c r="H17" s="183"/>
      <c r="I17" s="184">
        <v>8902</v>
      </c>
      <c r="J17" s="238">
        <v>6300</v>
      </c>
      <c r="K17" s="168"/>
    </row>
    <row r="18" spans="1:11" ht="23.25" customHeight="1">
      <c r="A18" s="181" t="s">
        <v>74</v>
      </c>
      <c r="B18" s="182" t="s">
        <v>43</v>
      </c>
      <c r="C18" s="168">
        <v>12</v>
      </c>
      <c r="D18" s="168">
        <v>78</v>
      </c>
      <c r="E18" s="168">
        <v>284</v>
      </c>
      <c r="F18" s="168">
        <v>0</v>
      </c>
      <c r="G18" s="168">
        <v>36</v>
      </c>
      <c r="H18" s="168"/>
      <c r="I18" s="184">
        <v>131</v>
      </c>
      <c r="J18" s="238">
        <v>0</v>
      </c>
      <c r="K18" s="168"/>
    </row>
    <row r="19" spans="1:11" ht="24" customHeight="1">
      <c r="A19" s="185" t="s">
        <v>75</v>
      </c>
      <c r="B19" s="182" t="s">
        <v>43</v>
      </c>
      <c r="C19" s="182">
        <f>SUM(C20:C26)</f>
        <v>82915</v>
      </c>
      <c r="D19" s="182">
        <v>4763</v>
      </c>
      <c r="E19" s="182">
        <v>104019</v>
      </c>
      <c r="F19" s="182">
        <v>70766</v>
      </c>
      <c r="G19" s="182">
        <f>SUM(G20:G26)</f>
        <v>21980</v>
      </c>
      <c r="H19" s="182">
        <v>104938</v>
      </c>
      <c r="I19" s="186">
        <v>84217</v>
      </c>
      <c r="J19" s="180">
        <v>9862</v>
      </c>
      <c r="K19" s="182"/>
    </row>
    <row r="20" spans="1:11" ht="48">
      <c r="A20" s="181" t="s">
        <v>76</v>
      </c>
      <c r="B20" s="182" t="s">
        <v>43</v>
      </c>
      <c r="C20" s="168">
        <v>38880</v>
      </c>
      <c r="D20" s="168">
        <v>10260</v>
      </c>
      <c r="E20" s="168">
        <v>37605</v>
      </c>
      <c r="F20" s="168">
        <v>34971</v>
      </c>
      <c r="G20" s="168">
        <v>8573</v>
      </c>
      <c r="H20" s="139">
        <v>52389</v>
      </c>
      <c r="I20" s="184">
        <v>31453</v>
      </c>
      <c r="J20" s="238">
        <v>1369</v>
      </c>
      <c r="K20" s="168"/>
    </row>
    <row r="21" spans="1:11" ht="18" customHeight="1">
      <c r="A21" s="181" t="s">
        <v>77</v>
      </c>
      <c r="B21" s="182" t="s">
        <v>43</v>
      </c>
      <c r="C21" s="168">
        <v>65</v>
      </c>
      <c r="D21" s="168">
        <v>781</v>
      </c>
      <c r="E21" s="168">
        <v>4743</v>
      </c>
      <c r="F21" s="168">
        <v>0</v>
      </c>
      <c r="G21" s="168">
        <v>2492</v>
      </c>
      <c r="H21" s="183">
        <v>22</v>
      </c>
      <c r="I21" s="184">
        <v>32784</v>
      </c>
      <c r="J21" s="238">
        <v>1942</v>
      </c>
      <c r="K21" s="168"/>
    </row>
    <row r="22" spans="1:11" ht="36">
      <c r="A22" s="181" t="s">
        <v>78</v>
      </c>
      <c r="B22" s="182" t="s">
        <v>43</v>
      </c>
      <c r="C22" s="168">
        <v>41817</v>
      </c>
      <c r="D22" s="168">
        <v>10260</v>
      </c>
      <c r="E22" s="168">
        <v>60608</v>
      </c>
      <c r="F22" s="168">
        <v>34946</v>
      </c>
      <c r="G22" s="168">
        <v>9507</v>
      </c>
      <c r="H22" s="183">
        <v>52389</v>
      </c>
      <c r="I22" s="184">
        <v>19921</v>
      </c>
      <c r="J22" s="238">
        <v>6257</v>
      </c>
      <c r="K22" s="168"/>
    </row>
    <row r="23" spans="1:11" ht="24">
      <c r="A23" s="181" t="s">
        <v>79</v>
      </c>
      <c r="B23" s="182" t="s">
        <v>43</v>
      </c>
      <c r="C23" s="168">
        <v>0</v>
      </c>
      <c r="D23" s="168">
        <v>191</v>
      </c>
      <c r="E23" s="168">
        <v>0</v>
      </c>
      <c r="F23" s="168">
        <v>61</v>
      </c>
      <c r="G23" s="168">
        <v>12</v>
      </c>
      <c r="H23" s="183"/>
      <c r="I23" s="184">
        <v>0</v>
      </c>
      <c r="J23" s="238">
        <v>36</v>
      </c>
      <c r="K23" s="168"/>
    </row>
    <row r="24" spans="1:11" ht="60">
      <c r="A24" s="181" t="s">
        <v>80</v>
      </c>
      <c r="B24" s="182" t="s">
        <v>43</v>
      </c>
      <c r="C24" s="168">
        <v>2135</v>
      </c>
      <c r="D24" s="168">
        <v>10260</v>
      </c>
      <c r="E24" s="168">
        <v>847</v>
      </c>
      <c r="F24" s="168">
        <v>738</v>
      </c>
      <c r="G24" s="168">
        <v>1375</v>
      </c>
      <c r="H24" s="183">
        <v>89</v>
      </c>
      <c r="I24" s="184"/>
      <c r="J24" s="238">
        <v>258</v>
      </c>
      <c r="K24" s="168"/>
    </row>
    <row r="25" spans="1:11" ht="24">
      <c r="A25" s="181" t="s">
        <v>81</v>
      </c>
      <c r="B25" s="182" t="s">
        <v>43</v>
      </c>
      <c r="C25" s="167">
        <v>3</v>
      </c>
      <c r="D25" s="168">
        <v>3</v>
      </c>
      <c r="E25" s="168">
        <v>131</v>
      </c>
      <c r="F25" s="168">
        <v>23</v>
      </c>
      <c r="G25" s="168">
        <v>17</v>
      </c>
      <c r="H25" s="183">
        <v>13</v>
      </c>
      <c r="I25" s="184">
        <v>0</v>
      </c>
      <c r="J25" s="216">
        <v>0</v>
      </c>
      <c r="K25" s="168"/>
    </row>
    <row r="26" spans="1:11" ht="24">
      <c r="A26" s="181" t="s">
        <v>82</v>
      </c>
      <c r="B26" s="182" t="s">
        <v>43</v>
      </c>
      <c r="C26" s="167">
        <v>15</v>
      </c>
      <c r="D26" s="168">
        <v>8</v>
      </c>
      <c r="E26" s="168">
        <v>85</v>
      </c>
      <c r="F26" s="168">
        <v>27</v>
      </c>
      <c r="G26" s="168">
        <v>4</v>
      </c>
      <c r="H26" s="183">
        <v>36</v>
      </c>
      <c r="I26" s="184">
        <v>59</v>
      </c>
      <c r="J26" s="216"/>
      <c r="K26" s="168"/>
    </row>
    <row r="27" spans="1:11">
      <c r="A27" s="185" t="s">
        <v>83</v>
      </c>
      <c r="B27" s="182" t="s">
        <v>43</v>
      </c>
      <c r="C27" s="182">
        <f>SUM(C28:C31)</f>
        <v>1081</v>
      </c>
      <c r="D27" s="182">
        <v>0</v>
      </c>
      <c r="E27" s="182">
        <v>0</v>
      </c>
      <c r="F27" s="182">
        <v>456</v>
      </c>
      <c r="G27" s="182">
        <f>SUM(G28:G31)</f>
        <v>80</v>
      </c>
      <c r="H27" s="182">
        <v>1911</v>
      </c>
      <c r="I27" s="186">
        <v>263</v>
      </c>
      <c r="J27" s="180">
        <v>0</v>
      </c>
      <c r="K27" s="182"/>
    </row>
    <row r="28" spans="1:11" ht="24">
      <c r="A28" s="181" t="s">
        <v>84</v>
      </c>
      <c r="B28" s="182" t="s">
        <v>43</v>
      </c>
      <c r="C28" s="168">
        <v>100</v>
      </c>
      <c r="D28" s="168">
        <v>0</v>
      </c>
      <c r="E28" s="168">
        <v>0</v>
      </c>
      <c r="F28" s="168">
        <v>107</v>
      </c>
      <c r="G28" s="168">
        <v>0</v>
      </c>
      <c r="H28" s="183">
        <v>564</v>
      </c>
      <c r="I28" s="184">
        <v>5</v>
      </c>
      <c r="J28" s="217">
        <v>0</v>
      </c>
      <c r="K28" s="168"/>
    </row>
    <row r="29" spans="1:11" ht="36">
      <c r="A29" s="181" t="s">
        <v>85</v>
      </c>
      <c r="B29" s="182" t="s">
        <v>43</v>
      </c>
      <c r="C29" s="168">
        <v>965</v>
      </c>
      <c r="D29" s="187">
        <v>0</v>
      </c>
      <c r="E29" s="187">
        <v>0</v>
      </c>
      <c r="F29" s="168">
        <v>287</v>
      </c>
      <c r="G29" s="168">
        <v>80</v>
      </c>
      <c r="H29" s="168"/>
      <c r="I29" s="184">
        <v>258</v>
      </c>
      <c r="J29" s="217">
        <v>0</v>
      </c>
      <c r="K29" s="168"/>
    </row>
    <row r="30" spans="1:11" ht="36">
      <c r="A30" s="181" t="s">
        <v>86</v>
      </c>
      <c r="B30" s="182" t="s">
        <v>43</v>
      </c>
      <c r="C30" s="168">
        <v>16</v>
      </c>
      <c r="D30" s="187">
        <v>0</v>
      </c>
      <c r="E30" s="187">
        <v>0</v>
      </c>
      <c r="F30" s="168">
        <v>0</v>
      </c>
      <c r="G30" s="168">
        <v>0</v>
      </c>
      <c r="H30" s="168"/>
      <c r="I30" s="184">
        <v>0</v>
      </c>
      <c r="J30" s="217">
        <v>0</v>
      </c>
      <c r="K30" s="168"/>
    </row>
    <row r="31" spans="1:11" ht="19.5" customHeight="1">
      <c r="A31" s="181" t="s">
        <v>87</v>
      </c>
      <c r="B31" s="182" t="s">
        <v>43</v>
      </c>
      <c r="C31" s="168">
        <v>0</v>
      </c>
      <c r="D31" s="187">
        <v>0</v>
      </c>
      <c r="E31" s="187">
        <v>0</v>
      </c>
      <c r="F31" s="168">
        <v>62</v>
      </c>
      <c r="G31" s="168">
        <v>0</v>
      </c>
      <c r="H31" s="183">
        <v>1347</v>
      </c>
      <c r="I31" s="184">
        <v>0</v>
      </c>
      <c r="J31" s="217">
        <v>0</v>
      </c>
      <c r="K31" s="168"/>
    </row>
    <row r="32" spans="1:11" ht="28.5" customHeight="1">
      <c r="A32" s="185" t="s">
        <v>88</v>
      </c>
      <c r="B32" s="182" t="s">
        <v>43</v>
      </c>
      <c r="C32" s="182">
        <v>0</v>
      </c>
      <c r="D32" s="182">
        <v>0</v>
      </c>
      <c r="E32" s="182">
        <v>0</v>
      </c>
      <c r="F32" s="182">
        <v>0</v>
      </c>
      <c r="G32" s="182">
        <v>0</v>
      </c>
      <c r="H32" s="182">
        <v>0</v>
      </c>
      <c r="I32" s="186">
        <v>0</v>
      </c>
      <c r="J32" s="180">
        <v>0</v>
      </c>
      <c r="K32" s="182"/>
    </row>
    <row r="33" spans="1:11" ht="24">
      <c r="A33" s="181" t="s">
        <v>89</v>
      </c>
      <c r="B33" s="182" t="s">
        <v>43</v>
      </c>
      <c r="C33" s="187">
        <v>0</v>
      </c>
      <c r="D33" s="187">
        <v>0</v>
      </c>
      <c r="E33" s="187">
        <v>0</v>
      </c>
      <c r="F33" s="187">
        <v>0</v>
      </c>
      <c r="G33" s="187">
        <v>0</v>
      </c>
      <c r="H33" s="187"/>
      <c r="I33" s="188">
        <v>0</v>
      </c>
      <c r="J33" s="218">
        <v>0</v>
      </c>
      <c r="K33" s="168"/>
    </row>
    <row r="34" spans="1:11" ht="36">
      <c r="A34" s="181" t="s">
        <v>90</v>
      </c>
      <c r="B34" s="182" t="s">
        <v>43</v>
      </c>
      <c r="C34" s="187">
        <v>0</v>
      </c>
      <c r="D34" s="187">
        <v>0</v>
      </c>
      <c r="E34" s="187">
        <v>0</v>
      </c>
      <c r="F34" s="187">
        <v>0</v>
      </c>
      <c r="G34" s="187">
        <v>0</v>
      </c>
      <c r="H34" s="187"/>
      <c r="I34" s="188">
        <v>0</v>
      </c>
      <c r="J34" s="218">
        <v>0</v>
      </c>
      <c r="K34" s="168"/>
    </row>
    <row r="35" spans="1:11" ht="33" customHeight="1">
      <c r="A35" s="181" t="s">
        <v>91</v>
      </c>
      <c r="B35" s="182" t="s">
        <v>43</v>
      </c>
      <c r="C35" s="187">
        <v>0</v>
      </c>
      <c r="D35" s="187">
        <v>0</v>
      </c>
      <c r="E35" s="187">
        <v>0</v>
      </c>
      <c r="F35" s="187">
        <v>0</v>
      </c>
      <c r="G35" s="187">
        <v>0</v>
      </c>
      <c r="H35" s="187"/>
      <c r="I35" s="188">
        <v>0</v>
      </c>
      <c r="J35" s="218">
        <v>0</v>
      </c>
      <c r="K35" s="168"/>
    </row>
    <row r="36" spans="1:11" ht="17.25" customHeight="1">
      <c r="A36" s="185" t="s">
        <v>92</v>
      </c>
      <c r="B36" s="182" t="s">
        <v>43</v>
      </c>
      <c r="C36" s="182">
        <v>0</v>
      </c>
      <c r="D36" s="182">
        <v>0</v>
      </c>
      <c r="E36" s="182">
        <v>1108</v>
      </c>
      <c r="F36" s="182">
        <v>0</v>
      </c>
      <c r="G36" s="182">
        <v>0</v>
      </c>
      <c r="H36" s="182">
        <v>6340</v>
      </c>
      <c r="I36" s="186">
        <v>0</v>
      </c>
      <c r="J36" s="180">
        <v>1848</v>
      </c>
      <c r="K36" s="182"/>
    </row>
    <row r="37" spans="1:11" ht="36">
      <c r="A37" s="181" t="s">
        <v>93</v>
      </c>
      <c r="B37" s="182" t="s">
        <v>43</v>
      </c>
      <c r="C37" s="187">
        <v>0</v>
      </c>
      <c r="D37" s="187">
        <v>0</v>
      </c>
      <c r="E37" s="168">
        <v>1108</v>
      </c>
      <c r="F37" s="187">
        <v>0</v>
      </c>
      <c r="G37" s="168">
        <v>0</v>
      </c>
      <c r="H37" s="183">
        <v>6340</v>
      </c>
      <c r="I37" s="188"/>
      <c r="J37" s="219">
        <v>1848</v>
      </c>
      <c r="K37" s="168"/>
    </row>
    <row r="38" spans="1:11">
      <c r="A38" s="181" t="s">
        <v>94</v>
      </c>
      <c r="B38" s="182" t="s">
        <v>43</v>
      </c>
      <c r="C38" s="187">
        <v>0</v>
      </c>
      <c r="D38" s="187">
        <v>0</v>
      </c>
      <c r="E38" s="168">
        <v>0</v>
      </c>
      <c r="F38" s="187">
        <v>0</v>
      </c>
      <c r="G38" s="168">
        <v>0</v>
      </c>
      <c r="H38" s="168"/>
      <c r="I38" s="188">
        <v>0</v>
      </c>
      <c r="J38" s="219">
        <v>0</v>
      </c>
      <c r="K38" s="168"/>
    </row>
    <row r="39" spans="1:11" ht="48">
      <c r="A39" s="181" t="s">
        <v>95</v>
      </c>
      <c r="B39" s="182" t="s">
        <v>43</v>
      </c>
      <c r="C39" s="187">
        <v>0</v>
      </c>
      <c r="D39" s="187">
        <v>0</v>
      </c>
      <c r="E39" s="168">
        <v>0</v>
      </c>
      <c r="F39" s="187">
        <v>0</v>
      </c>
      <c r="G39" s="168">
        <v>0</v>
      </c>
      <c r="H39" s="168"/>
      <c r="I39" s="188">
        <v>0</v>
      </c>
      <c r="J39" s="219">
        <v>0</v>
      </c>
      <c r="K39" s="168"/>
    </row>
    <row r="40" spans="1:11">
      <c r="A40" s="185" t="s">
        <v>96</v>
      </c>
      <c r="B40" s="182" t="s">
        <v>43</v>
      </c>
      <c r="C40" s="182">
        <f>SUM(C41:C43)</f>
        <v>25</v>
      </c>
      <c r="D40" s="182">
        <v>19</v>
      </c>
      <c r="E40" s="182">
        <v>188</v>
      </c>
      <c r="F40" s="182">
        <v>99</v>
      </c>
      <c r="G40" s="182">
        <f>SUM(G41:G43)</f>
        <v>130</v>
      </c>
      <c r="H40" s="182">
        <v>0</v>
      </c>
      <c r="I40" s="186">
        <v>8</v>
      </c>
      <c r="J40" s="180">
        <v>9</v>
      </c>
      <c r="K40" s="182"/>
    </row>
    <row r="41" spans="1:11" ht="24">
      <c r="A41" s="181" t="s">
        <v>97</v>
      </c>
      <c r="B41" s="182" t="s">
        <v>43</v>
      </c>
      <c r="C41" s="168">
        <v>17</v>
      </c>
      <c r="D41" s="168">
        <v>16</v>
      </c>
      <c r="E41" s="168">
        <v>0</v>
      </c>
      <c r="F41" s="168">
        <v>0</v>
      </c>
      <c r="G41" s="168">
        <v>104</v>
      </c>
      <c r="H41" s="183"/>
      <c r="I41" s="184">
        <v>1</v>
      </c>
      <c r="J41" s="220">
        <v>0</v>
      </c>
      <c r="K41" s="168"/>
    </row>
    <row r="42" spans="1:11">
      <c r="A42" s="181" t="s">
        <v>98</v>
      </c>
      <c r="B42" s="182" t="s">
        <v>43</v>
      </c>
      <c r="C42" s="168">
        <v>2</v>
      </c>
      <c r="D42" s="168"/>
      <c r="E42" s="168">
        <v>8</v>
      </c>
      <c r="F42" s="168">
        <v>99</v>
      </c>
      <c r="G42" s="168">
        <v>15</v>
      </c>
      <c r="H42" s="168"/>
      <c r="I42" s="184">
        <v>0</v>
      </c>
      <c r="J42" s="220">
        <v>8</v>
      </c>
      <c r="K42" s="168"/>
    </row>
    <row r="43" spans="1:11" ht="43.5" customHeight="1">
      <c r="A43" s="181" t="s">
        <v>99</v>
      </c>
      <c r="B43" s="182" t="s">
        <v>43</v>
      </c>
      <c r="C43" s="168">
        <v>6</v>
      </c>
      <c r="D43" s="168">
        <v>4</v>
      </c>
      <c r="E43" s="168">
        <v>180</v>
      </c>
      <c r="F43" s="168">
        <v>0</v>
      </c>
      <c r="G43" s="168">
        <v>11</v>
      </c>
      <c r="H43" s="183"/>
      <c r="I43" s="184">
        <v>7</v>
      </c>
      <c r="J43" s="220">
        <v>1</v>
      </c>
      <c r="K43" s="168"/>
    </row>
    <row r="44" spans="1:11" ht="46.5" customHeight="1">
      <c r="A44" s="185" t="s">
        <v>100</v>
      </c>
      <c r="B44" s="182" t="s">
        <v>43</v>
      </c>
      <c r="C44" s="182">
        <f>SUM(C45:C47)</f>
        <v>274</v>
      </c>
      <c r="D44" s="182">
        <v>5</v>
      </c>
      <c r="E44" s="182"/>
      <c r="F44" s="182">
        <v>0</v>
      </c>
      <c r="G44" s="182">
        <f>SUM(G45:G47)</f>
        <v>1452</v>
      </c>
      <c r="H44" s="234">
        <v>11458</v>
      </c>
      <c r="I44" s="186">
        <v>170</v>
      </c>
      <c r="J44" s="180">
        <v>3883</v>
      </c>
      <c r="K44" s="182"/>
    </row>
    <row r="45" spans="1:11" ht="36">
      <c r="A45" s="181" t="s">
        <v>101</v>
      </c>
      <c r="B45" s="182" t="s">
        <v>43</v>
      </c>
      <c r="C45" s="187">
        <v>79</v>
      </c>
      <c r="D45" s="168"/>
      <c r="E45" s="168">
        <v>3106</v>
      </c>
      <c r="F45" s="187">
        <v>0</v>
      </c>
      <c r="G45" s="168">
        <v>0</v>
      </c>
      <c r="H45" s="233"/>
      <c r="I45" s="184">
        <v>0</v>
      </c>
      <c r="J45" s="238">
        <v>990</v>
      </c>
      <c r="K45" s="168"/>
    </row>
    <row r="46" spans="1:11" ht="24">
      <c r="A46" s="181" t="s">
        <v>102</v>
      </c>
      <c r="B46" s="182" t="s">
        <v>43</v>
      </c>
      <c r="C46" s="208">
        <v>0</v>
      </c>
      <c r="D46" s="187">
        <v>3</v>
      </c>
      <c r="E46" s="168">
        <v>4990</v>
      </c>
      <c r="F46" s="187">
        <v>0</v>
      </c>
      <c r="G46" s="168">
        <v>662</v>
      </c>
      <c r="H46" s="233">
        <v>438</v>
      </c>
      <c r="I46" s="184">
        <v>170</v>
      </c>
      <c r="J46" s="238">
        <v>1211</v>
      </c>
      <c r="K46" s="168"/>
    </row>
    <row r="47" spans="1:11" ht="23.25" customHeight="1">
      <c r="A47" s="181" t="s">
        <v>103</v>
      </c>
      <c r="B47" s="182" t="s">
        <v>43</v>
      </c>
      <c r="C47" s="187">
        <v>195</v>
      </c>
      <c r="D47" s="187">
        <v>2</v>
      </c>
      <c r="E47" s="168">
        <v>1316</v>
      </c>
      <c r="F47" s="187">
        <v>0</v>
      </c>
      <c r="G47" s="168">
        <v>790</v>
      </c>
      <c r="H47" s="233">
        <v>11020</v>
      </c>
      <c r="I47" s="184">
        <v>0</v>
      </c>
      <c r="J47" s="238">
        <v>1682</v>
      </c>
      <c r="K47" s="168"/>
    </row>
    <row r="48" spans="1:11" ht="15.75" customHeight="1">
      <c r="A48" s="185" t="s">
        <v>104</v>
      </c>
      <c r="B48" s="182" t="s">
        <v>43</v>
      </c>
      <c r="C48" s="182">
        <v>7</v>
      </c>
      <c r="D48" s="182">
        <v>9</v>
      </c>
      <c r="E48" s="182">
        <v>36</v>
      </c>
      <c r="F48" s="182">
        <v>17</v>
      </c>
      <c r="G48" s="167">
        <v>2</v>
      </c>
      <c r="H48" s="182">
        <v>40</v>
      </c>
      <c r="I48" s="186">
        <v>0</v>
      </c>
      <c r="J48" s="239">
        <v>0</v>
      </c>
      <c r="K48" s="182"/>
    </row>
    <row r="49" spans="1:11" ht="48">
      <c r="A49" s="181" t="s">
        <v>105</v>
      </c>
      <c r="B49" s="182" t="s">
        <v>43</v>
      </c>
      <c r="C49" s="189">
        <v>7</v>
      </c>
      <c r="D49" s="168">
        <v>9</v>
      </c>
      <c r="E49" s="189">
        <v>36</v>
      </c>
      <c r="F49" s="189">
        <v>17</v>
      </c>
      <c r="G49" s="167">
        <v>2</v>
      </c>
      <c r="H49" s="189">
        <v>40</v>
      </c>
      <c r="I49" s="190">
        <v>0</v>
      </c>
      <c r="J49" s="180">
        <v>0</v>
      </c>
      <c r="K49" s="187"/>
    </row>
    <row r="50" spans="1:11">
      <c r="A50" s="87"/>
      <c r="B50" s="87"/>
      <c r="C50" s="87"/>
      <c r="D50" s="87"/>
      <c r="E50" s="87"/>
      <c r="F50" s="87"/>
      <c r="G50" s="87"/>
      <c r="H50" s="87"/>
      <c r="I50" s="87"/>
      <c r="J50" s="1"/>
      <c r="K50" s="1"/>
    </row>
  </sheetData>
  <mergeCells count="1">
    <mergeCell ref="A3:A4"/>
  </mergeCells>
  <pageMargins left="0.70099999999999996" right="0.70099999999999996" top="0.55500000000000005" bottom="4.0000000000000001E-3" header="0.3" footer="0.3"/>
  <pageSetup paperSize="9" scale="58" fitToHeight="0" orientation="portrait" useFirstPageNumber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50"/>
  <sheetViews>
    <sheetView topLeftCell="A47" workbookViewId="0">
      <pane ySplit="5" topLeftCell="A6" activePane="bottomLeft" state="frozen"/>
      <selection pane="bottomLeft" activeCell="A47" sqref="A47"/>
    </sheetView>
  </sheetViews>
  <sheetFormatPr defaultColWidth="10" defaultRowHeight="12.75"/>
  <cols>
    <col min="1" max="1" width="41.42578125" customWidth="1"/>
    <col min="3" max="3" width="13.5703125" customWidth="1"/>
    <col min="6" max="6" width="12.140625" customWidth="1"/>
    <col min="7" max="7" width="11.7109375" customWidth="1"/>
    <col min="8" max="8" width="13" style="248" customWidth="1"/>
    <col min="9" max="9" width="14.7109375" customWidth="1"/>
    <col min="10" max="10" width="12.5703125" customWidth="1"/>
  </cols>
  <sheetData>
    <row r="1" spans="1:11">
      <c r="A1" s="2" t="s">
        <v>59</v>
      </c>
      <c r="B1" s="1"/>
      <c r="C1" s="1"/>
      <c r="D1" s="1"/>
      <c r="E1" s="1"/>
      <c r="F1" s="1"/>
      <c r="G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I2" s="1"/>
      <c r="J2" s="1"/>
      <c r="K2" s="1"/>
    </row>
    <row r="3" spans="1:11" ht="15.75">
      <c r="A3" s="382" t="s">
        <v>60</v>
      </c>
      <c r="B3" s="171" t="s">
        <v>3</v>
      </c>
      <c r="C3" s="172" t="s">
        <v>4</v>
      </c>
      <c r="D3" s="172" t="s">
        <v>5</v>
      </c>
      <c r="E3" s="172" t="s">
        <v>6</v>
      </c>
      <c r="F3" s="172" t="s">
        <v>7</v>
      </c>
      <c r="G3" s="250" t="s">
        <v>8</v>
      </c>
      <c r="H3" s="249" t="s">
        <v>9</v>
      </c>
      <c r="I3" s="251" t="s">
        <v>10</v>
      </c>
      <c r="J3" s="172" t="s">
        <v>11</v>
      </c>
      <c r="K3" s="172" t="s">
        <v>12</v>
      </c>
    </row>
    <row r="4" spans="1:11" ht="33" customHeight="1">
      <c r="A4" s="383"/>
      <c r="B4" s="144"/>
      <c r="C4" s="144"/>
      <c r="D4" s="144"/>
      <c r="E4" s="144"/>
      <c r="F4" s="144"/>
      <c r="G4" s="252"/>
      <c r="H4" s="161"/>
      <c r="I4" s="253"/>
      <c r="J4" s="144"/>
      <c r="K4" s="144"/>
    </row>
    <row r="5" spans="1:11" ht="15.75">
      <c r="A5" s="174" t="s">
        <v>61</v>
      </c>
      <c r="B5" s="175" t="s">
        <v>43</v>
      </c>
      <c r="C5" s="175">
        <f>C6+C19+C27+C32+C36+C40+C44+C48</f>
        <v>577760</v>
      </c>
      <c r="D5" s="175">
        <v>136610</v>
      </c>
      <c r="E5" s="175"/>
      <c r="F5" s="175"/>
      <c r="G5" s="254"/>
      <c r="H5" s="243"/>
      <c r="I5" s="255"/>
      <c r="J5" s="175">
        <v>92098</v>
      </c>
      <c r="K5" s="175"/>
    </row>
    <row r="6" spans="1:11" ht="28.5" customHeight="1">
      <c r="A6" s="177" t="s">
        <v>62</v>
      </c>
      <c r="B6" s="178" t="s">
        <v>43</v>
      </c>
      <c r="C6" s="178">
        <f>C7+C8+C9+C10+C11+C12+C13+C14+C15+C16+C17+C18</f>
        <v>407769</v>
      </c>
      <c r="D6" s="178">
        <v>99722</v>
      </c>
      <c r="E6" s="178"/>
      <c r="F6" s="178">
        <v>366338</v>
      </c>
      <c r="G6" s="256"/>
      <c r="H6" s="244"/>
      <c r="I6" s="257"/>
      <c r="J6" s="180">
        <v>61783</v>
      </c>
      <c r="K6" s="178"/>
    </row>
    <row r="7" spans="1:11" ht="24">
      <c r="A7" s="181" t="s">
        <v>63</v>
      </c>
      <c r="B7" s="182" t="s">
        <v>43</v>
      </c>
      <c r="C7" s="168">
        <v>86132</v>
      </c>
      <c r="D7" s="168">
        <v>20601</v>
      </c>
      <c r="E7" s="168">
        <v>75946</v>
      </c>
      <c r="F7" s="168">
        <v>71641</v>
      </c>
      <c r="G7" s="161">
        <v>19660</v>
      </c>
      <c r="H7" s="161">
        <v>109673</v>
      </c>
      <c r="I7" s="259">
        <v>35723</v>
      </c>
      <c r="J7" s="215">
        <v>12740</v>
      </c>
      <c r="K7" s="168">
        <v>132497</v>
      </c>
    </row>
    <row r="8" spans="1:11" ht="24">
      <c r="A8" s="181" t="s">
        <v>64</v>
      </c>
      <c r="B8" s="182" t="s">
        <v>43</v>
      </c>
      <c r="C8" s="168">
        <v>84008</v>
      </c>
      <c r="D8" s="168">
        <v>20601</v>
      </c>
      <c r="E8" s="168">
        <v>72254</v>
      </c>
      <c r="F8" s="168">
        <v>71000</v>
      </c>
      <c r="G8" s="161">
        <v>19251</v>
      </c>
      <c r="H8" s="161">
        <v>105865</v>
      </c>
      <c r="I8" s="259">
        <v>34394</v>
      </c>
      <c r="J8" s="238">
        <v>12659</v>
      </c>
      <c r="K8" s="168">
        <v>120693</v>
      </c>
    </row>
    <row r="9" spans="1:11" ht="36">
      <c r="A9" s="181" t="s">
        <v>65</v>
      </c>
      <c r="B9" s="182" t="s">
        <v>43</v>
      </c>
      <c r="C9" s="168">
        <v>84016</v>
      </c>
      <c r="D9" s="168">
        <v>20601</v>
      </c>
      <c r="E9" s="168">
        <v>72234</v>
      </c>
      <c r="F9" s="168">
        <v>70997</v>
      </c>
      <c r="G9" s="161">
        <v>4102</v>
      </c>
      <c r="H9" s="161">
        <v>105865</v>
      </c>
      <c r="I9" s="259">
        <v>10212</v>
      </c>
      <c r="J9" s="238">
        <v>2317</v>
      </c>
      <c r="K9" s="168">
        <v>120693</v>
      </c>
    </row>
    <row r="10" spans="1:11">
      <c r="A10" s="181" t="s">
        <v>66</v>
      </c>
      <c r="B10" s="182" t="s">
        <v>43</v>
      </c>
      <c r="C10" s="168">
        <v>83696</v>
      </c>
      <c r="D10" s="168">
        <v>20601</v>
      </c>
      <c r="E10" s="168">
        <v>71506</v>
      </c>
      <c r="F10" s="168">
        <v>71004</v>
      </c>
      <c r="G10" s="161">
        <v>19251</v>
      </c>
      <c r="H10" s="161">
        <v>102762</v>
      </c>
      <c r="I10" s="259">
        <v>34394</v>
      </c>
      <c r="J10" s="238">
        <v>12569</v>
      </c>
      <c r="K10" s="168">
        <v>120301</v>
      </c>
    </row>
    <row r="11" spans="1:11" ht="36">
      <c r="A11" s="181" t="s">
        <v>67</v>
      </c>
      <c r="B11" s="182" t="s">
        <v>43</v>
      </c>
      <c r="C11" s="168">
        <v>4030</v>
      </c>
      <c r="D11" s="168">
        <v>2414</v>
      </c>
      <c r="E11" s="168">
        <v>13572</v>
      </c>
      <c r="F11" s="168">
        <v>1803</v>
      </c>
      <c r="G11" s="161">
        <v>2678</v>
      </c>
      <c r="H11" s="161">
        <v>3887</v>
      </c>
      <c r="I11" s="259">
        <v>1750</v>
      </c>
      <c r="J11" s="238">
        <v>6458</v>
      </c>
      <c r="K11" s="168">
        <v>16573</v>
      </c>
    </row>
    <row r="12" spans="1:11" ht="48">
      <c r="A12" s="181" t="s">
        <v>68</v>
      </c>
      <c r="B12" s="182" t="s">
        <v>43</v>
      </c>
      <c r="C12" s="168">
        <v>32545</v>
      </c>
      <c r="D12" s="168">
        <v>8001</v>
      </c>
      <c r="E12" s="168">
        <v>47843</v>
      </c>
      <c r="F12" s="168">
        <v>49366</v>
      </c>
      <c r="G12" s="161">
        <v>3284</v>
      </c>
      <c r="H12" s="161">
        <v>69831</v>
      </c>
      <c r="I12" s="259">
        <v>7356</v>
      </c>
      <c r="J12" s="238">
        <v>401</v>
      </c>
      <c r="K12" s="168">
        <v>46902</v>
      </c>
    </row>
    <row r="13" spans="1:11" ht="24">
      <c r="A13" s="181" t="s">
        <v>69</v>
      </c>
      <c r="B13" s="182" t="s">
        <v>43</v>
      </c>
      <c r="C13" s="168">
        <v>22242</v>
      </c>
      <c r="D13" s="168">
        <v>2766</v>
      </c>
      <c r="E13" s="168">
        <v>1327</v>
      </c>
      <c r="F13" s="168">
        <v>30527</v>
      </c>
      <c r="G13" s="161">
        <v>2758</v>
      </c>
      <c r="H13" s="161">
        <v>26341</v>
      </c>
      <c r="I13" s="259">
        <v>10295</v>
      </c>
      <c r="J13" s="238">
        <v>1947</v>
      </c>
      <c r="K13" s="168">
        <v>16903</v>
      </c>
    </row>
    <row r="14" spans="1:11">
      <c r="A14" s="181" t="s">
        <v>70</v>
      </c>
      <c r="B14" s="182" t="s">
        <v>43</v>
      </c>
      <c r="C14" s="168">
        <v>0</v>
      </c>
      <c r="D14" s="168">
        <v>0</v>
      </c>
      <c r="E14" s="168">
        <v>0</v>
      </c>
      <c r="F14" s="168">
        <v>0</v>
      </c>
      <c r="G14" s="161">
        <v>0</v>
      </c>
      <c r="H14" s="161">
        <v>0</v>
      </c>
      <c r="I14" s="259">
        <v>0</v>
      </c>
      <c r="J14" s="238">
        <v>42</v>
      </c>
      <c r="K14" s="168">
        <v>0</v>
      </c>
    </row>
    <row r="15" spans="1:11" ht="24">
      <c r="A15" s="181" t="s">
        <v>71</v>
      </c>
      <c r="B15" s="182" t="s">
        <v>43</v>
      </c>
      <c r="C15" s="168">
        <v>0</v>
      </c>
      <c r="D15" s="168">
        <v>0</v>
      </c>
      <c r="E15" s="168">
        <v>0</v>
      </c>
      <c r="F15" s="168">
        <v>0</v>
      </c>
      <c r="G15" s="161">
        <v>0</v>
      </c>
      <c r="H15" s="161">
        <v>0</v>
      </c>
      <c r="I15" s="259">
        <v>0</v>
      </c>
      <c r="J15" s="238">
        <v>0</v>
      </c>
      <c r="K15" s="168">
        <v>0</v>
      </c>
    </row>
    <row r="16" spans="1:11" ht="48">
      <c r="A16" s="181" t="s">
        <v>72</v>
      </c>
      <c r="B16" s="182" t="s">
        <v>43</v>
      </c>
      <c r="C16" s="168">
        <v>5</v>
      </c>
      <c r="D16" s="168">
        <v>0</v>
      </c>
      <c r="E16" s="168">
        <v>0</v>
      </c>
      <c r="F16" s="168">
        <v>0</v>
      </c>
      <c r="G16" s="161">
        <v>0</v>
      </c>
      <c r="H16" s="168">
        <v>0</v>
      </c>
      <c r="I16" s="259">
        <v>0</v>
      </c>
      <c r="J16" s="238">
        <v>0</v>
      </c>
      <c r="K16" s="168">
        <v>0</v>
      </c>
    </row>
    <row r="17" spans="1:11" ht="24">
      <c r="A17" s="181" t="s">
        <v>73</v>
      </c>
      <c r="B17" s="182" t="s">
        <v>43</v>
      </c>
      <c r="C17" s="168">
        <v>11071</v>
      </c>
      <c r="D17" s="168">
        <v>5373</v>
      </c>
      <c r="E17" s="168">
        <v>20451</v>
      </c>
      <c r="F17" s="168">
        <v>0</v>
      </c>
      <c r="G17" s="161">
        <v>7696</v>
      </c>
      <c r="H17" s="161">
        <v>0</v>
      </c>
      <c r="I17" s="259">
        <v>8849</v>
      </c>
      <c r="J17" s="238">
        <v>12740</v>
      </c>
      <c r="K17" s="168">
        <v>0</v>
      </c>
    </row>
    <row r="18" spans="1:11" ht="23.25" customHeight="1">
      <c r="A18" s="181" t="s">
        <v>74</v>
      </c>
      <c r="B18" s="182" t="s">
        <v>43</v>
      </c>
      <c r="C18" s="168">
        <v>24</v>
      </c>
      <c r="D18" s="168">
        <v>132</v>
      </c>
      <c r="E18" s="168">
        <v>302</v>
      </c>
      <c r="F18" s="168">
        <v>0</v>
      </c>
      <c r="G18" s="161">
        <v>87</v>
      </c>
      <c r="H18" s="168">
        <v>0</v>
      </c>
      <c r="I18" s="259">
        <v>153</v>
      </c>
      <c r="J18" s="238">
        <v>0</v>
      </c>
      <c r="K18" s="168">
        <v>152</v>
      </c>
    </row>
    <row r="19" spans="1:11" ht="24" customHeight="1">
      <c r="A19" s="185" t="s">
        <v>75</v>
      </c>
      <c r="B19" s="182" t="s">
        <v>43</v>
      </c>
      <c r="C19" s="182">
        <f>C20+C21+C22+C23+C24+C25+C26</f>
        <v>167219</v>
      </c>
      <c r="D19" s="182">
        <v>36832</v>
      </c>
      <c r="E19" s="182"/>
      <c r="F19" s="182">
        <v>143493</v>
      </c>
      <c r="G19" s="260"/>
      <c r="H19" s="245"/>
      <c r="I19" s="261"/>
      <c r="J19" s="180">
        <v>19408</v>
      </c>
      <c r="K19" s="182"/>
    </row>
    <row r="20" spans="1:11" ht="48">
      <c r="A20" s="181" t="s">
        <v>76</v>
      </c>
      <c r="B20" s="182" t="s">
        <v>43</v>
      </c>
      <c r="C20" s="168">
        <v>77637</v>
      </c>
      <c r="D20" s="168">
        <v>20601</v>
      </c>
      <c r="E20" s="168">
        <v>75784</v>
      </c>
      <c r="F20" s="168">
        <v>71024</v>
      </c>
      <c r="G20" s="161">
        <v>17279</v>
      </c>
      <c r="H20" s="161">
        <v>105865</v>
      </c>
      <c r="I20" s="259">
        <v>30946</v>
      </c>
      <c r="J20" s="238">
        <v>2712</v>
      </c>
      <c r="K20" s="168">
        <v>125365</v>
      </c>
    </row>
    <row r="21" spans="1:11" ht="18" customHeight="1">
      <c r="A21" s="181" t="s">
        <v>77</v>
      </c>
      <c r="B21" s="182" t="s">
        <v>43</v>
      </c>
      <c r="C21" s="168">
        <v>113</v>
      </c>
      <c r="D21" s="168">
        <v>826</v>
      </c>
      <c r="E21" s="168">
        <v>9255</v>
      </c>
      <c r="F21" s="168">
        <v>0</v>
      </c>
      <c r="G21" s="161">
        <v>4834</v>
      </c>
      <c r="H21" s="161">
        <v>145</v>
      </c>
      <c r="I21" s="259">
        <v>32143</v>
      </c>
      <c r="J21" s="238">
        <v>3579</v>
      </c>
      <c r="K21" s="168">
        <v>14971</v>
      </c>
    </row>
    <row r="22" spans="1:11" ht="36">
      <c r="A22" s="181" t="s">
        <v>78</v>
      </c>
      <c r="B22" s="182" t="s">
        <v>43</v>
      </c>
      <c r="C22" s="168">
        <v>84017</v>
      </c>
      <c r="D22" s="168">
        <v>20601</v>
      </c>
      <c r="E22" s="168">
        <v>123004</v>
      </c>
      <c r="F22" s="168">
        <v>70999</v>
      </c>
      <c r="G22" s="161">
        <v>19260</v>
      </c>
      <c r="H22" s="161">
        <v>105865</v>
      </c>
      <c r="I22" s="259">
        <v>20064</v>
      </c>
      <c r="J22" s="238">
        <v>1569</v>
      </c>
      <c r="K22" s="168">
        <v>125328</v>
      </c>
    </row>
    <row r="23" spans="1:11" ht="24">
      <c r="A23" s="181" t="s">
        <v>79</v>
      </c>
      <c r="B23" s="182" t="s">
        <v>43</v>
      </c>
      <c r="C23" s="168">
        <v>774</v>
      </c>
      <c r="D23" s="168">
        <v>406</v>
      </c>
      <c r="E23" s="168">
        <v>0</v>
      </c>
      <c r="F23" s="168">
        <v>225</v>
      </c>
      <c r="G23" s="161">
        <v>54</v>
      </c>
      <c r="H23" s="161">
        <v>1</v>
      </c>
      <c r="I23" s="259">
        <v>0</v>
      </c>
      <c r="J23" s="238">
        <v>61</v>
      </c>
      <c r="K23" s="168">
        <v>35</v>
      </c>
    </row>
    <row r="24" spans="1:11" ht="60">
      <c r="A24" s="181" t="s">
        <v>80</v>
      </c>
      <c r="B24" s="182" t="s">
        <v>43</v>
      </c>
      <c r="C24" s="168">
        <v>4630</v>
      </c>
      <c r="D24" s="168">
        <v>20601</v>
      </c>
      <c r="E24" s="168">
        <v>1525</v>
      </c>
      <c r="F24" s="168">
        <v>1167</v>
      </c>
      <c r="G24" s="161">
        <v>2750</v>
      </c>
      <c r="H24" s="161">
        <v>771</v>
      </c>
      <c r="I24" s="259">
        <v>0</v>
      </c>
      <c r="J24" s="238">
        <v>481</v>
      </c>
      <c r="K24" s="168">
        <v>4193</v>
      </c>
    </row>
    <row r="25" spans="1:11" ht="24">
      <c r="A25" s="181" t="s">
        <v>81</v>
      </c>
      <c r="B25" s="182" t="s">
        <v>43</v>
      </c>
      <c r="C25" s="167">
        <v>9</v>
      </c>
      <c r="D25" s="168">
        <v>8</v>
      </c>
      <c r="E25" s="168">
        <v>138</v>
      </c>
      <c r="F25" s="168">
        <v>27</v>
      </c>
      <c r="G25" s="161">
        <v>17</v>
      </c>
      <c r="H25" s="161">
        <v>21</v>
      </c>
      <c r="I25" s="259">
        <v>3</v>
      </c>
      <c r="J25" s="216">
        <v>1</v>
      </c>
      <c r="K25" s="168">
        <v>63</v>
      </c>
    </row>
    <row r="26" spans="1:11" ht="24">
      <c r="A26" s="181" t="s">
        <v>82</v>
      </c>
      <c r="B26" s="182" t="s">
        <v>43</v>
      </c>
      <c r="C26" s="167">
        <v>39</v>
      </c>
      <c r="D26" s="168">
        <v>8</v>
      </c>
      <c r="E26" s="168">
        <v>216</v>
      </c>
      <c r="F26" s="168">
        <v>51</v>
      </c>
      <c r="G26" s="161">
        <v>9</v>
      </c>
      <c r="H26" s="161">
        <v>121</v>
      </c>
      <c r="I26" s="259">
        <v>23</v>
      </c>
      <c r="J26" s="216">
        <v>5</v>
      </c>
      <c r="K26" s="168">
        <v>315</v>
      </c>
    </row>
    <row r="27" spans="1:11">
      <c r="A27" s="185" t="s">
        <v>83</v>
      </c>
      <c r="B27" s="182" t="s">
        <v>43</v>
      </c>
      <c r="C27" s="182">
        <f>C28+C29+C30+C31</f>
        <v>2000</v>
      </c>
      <c r="D27" s="182">
        <v>0</v>
      </c>
      <c r="E27" s="182"/>
      <c r="F27" s="182">
        <v>903</v>
      </c>
      <c r="G27" s="260"/>
      <c r="H27" s="245"/>
      <c r="I27" s="261"/>
      <c r="J27" s="180">
        <v>0</v>
      </c>
      <c r="K27" s="182"/>
    </row>
    <row r="28" spans="1:11" ht="24">
      <c r="A28" s="181" t="s">
        <v>84</v>
      </c>
      <c r="B28" s="182" t="s">
        <v>43</v>
      </c>
      <c r="C28" s="168">
        <v>195</v>
      </c>
      <c r="D28" s="168">
        <v>0</v>
      </c>
      <c r="E28" s="168">
        <v>0</v>
      </c>
      <c r="F28" s="168">
        <v>189</v>
      </c>
      <c r="G28" s="258">
        <v>1</v>
      </c>
      <c r="H28" s="161">
        <v>1154</v>
      </c>
      <c r="I28" s="259">
        <v>81</v>
      </c>
      <c r="J28" s="217">
        <v>0</v>
      </c>
      <c r="K28" s="168">
        <v>1420</v>
      </c>
    </row>
    <row r="29" spans="1:11" ht="36">
      <c r="A29" s="181" t="s">
        <v>85</v>
      </c>
      <c r="B29" s="182" t="s">
        <v>43</v>
      </c>
      <c r="C29" s="168">
        <v>1635</v>
      </c>
      <c r="D29" s="187">
        <v>0</v>
      </c>
      <c r="E29" s="187">
        <v>0</v>
      </c>
      <c r="F29" s="168">
        <v>622</v>
      </c>
      <c r="G29" s="258">
        <v>37</v>
      </c>
      <c r="H29" s="168">
        <v>0</v>
      </c>
      <c r="I29" s="259">
        <v>0</v>
      </c>
      <c r="J29" s="217">
        <v>0</v>
      </c>
      <c r="K29" s="168">
        <v>0</v>
      </c>
    </row>
    <row r="30" spans="1:11" ht="36">
      <c r="A30" s="181" t="s">
        <v>86</v>
      </c>
      <c r="B30" s="182" t="s">
        <v>43</v>
      </c>
      <c r="C30" s="168">
        <v>32</v>
      </c>
      <c r="D30" s="187">
        <v>0</v>
      </c>
      <c r="E30" s="187">
        <v>0</v>
      </c>
      <c r="F30" s="168">
        <v>0</v>
      </c>
      <c r="G30" s="258">
        <v>0</v>
      </c>
      <c r="H30" s="168">
        <v>0</v>
      </c>
      <c r="I30" s="259">
        <v>0</v>
      </c>
      <c r="J30" s="217">
        <v>0</v>
      </c>
      <c r="K30" s="168">
        <v>0</v>
      </c>
    </row>
    <row r="31" spans="1:11" ht="19.5" customHeight="1">
      <c r="A31" s="181" t="s">
        <v>87</v>
      </c>
      <c r="B31" s="182" t="s">
        <v>43</v>
      </c>
      <c r="C31" s="168">
        <v>138</v>
      </c>
      <c r="D31" s="187">
        <v>0</v>
      </c>
      <c r="E31" s="187">
        <v>0</v>
      </c>
      <c r="F31" s="168">
        <v>92</v>
      </c>
      <c r="G31" s="258"/>
      <c r="H31" s="161">
        <v>2950</v>
      </c>
      <c r="I31" s="259">
        <v>0</v>
      </c>
      <c r="J31" s="217">
        <v>0</v>
      </c>
      <c r="K31" s="168">
        <v>1420</v>
      </c>
    </row>
    <row r="32" spans="1:11" ht="28.5" customHeight="1">
      <c r="A32" s="185" t="s">
        <v>88</v>
      </c>
      <c r="B32" s="182" t="s">
        <v>43</v>
      </c>
      <c r="C32" s="182">
        <v>0</v>
      </c>
      <c r="D32" s="182">
        <v>0</v>
      </c>
      <c r="E32" s="182"/>
      <c r="F32" s="182">
        <v>0</v>
      </c>
      <c r="G32" s="260"/>
      <c r="H32" s="245"/>
      <c r="I32" s="261">
        <v>0</v>
      </c>
      <c r="J32" s="180">
        <v>0</v>
      </c>
      <c r="K32" s="182"/>
    </row>
    <row r="33" spans="1:11" ht="24">
      <c r="A33" s="181" t="s">
        <v>89</v>
      </c>
      <c r="B33" s="182" t="s">
        <v>43</v>
      </c>
      <c r="C33" s="187">
        <v>0</v>
      </c>
      <c r="D33" s="187">
        <v>0</v>
      </c>
      <c r="E33" s="187">
        <v>0</v>
      </c>
      <c r="F33" s="187">
        <v>0</v>
      </c>
      <c r="G33" s="262">
        <v>0</v>
      </c>
      <c r="H33" s="187">
        <v>0</v>
      </c>
      <c r="I33" s="263">
        <v>0</v>
      </c>
      <c r="J33" s="218">
        <v>0</v>
      </c>
      <c r="K33" s="168">
        <v>10587</v>
      </c>
    </row>
    <row r="34" spans="1:11" ht="36">
      <c r="A34" s="181" t="s">
        <v>90</v>
      </c>
      <c r="B34" s="182" t="s">
        <v>43</v>
      </c>
      <c r="C34" s="187">
        <v>0</v>
      </c>
      <c r="D34" s="187">
        <v>0</v>
      </c>
      <c r="E34" s="187">
        <v>0</v>
      </c>
      <c r="F34" s="187">
        <v>0</v>
      </c>
      <c r="G34" s="262">
        <v>0</v>
      </c>
      <c r="H34" s="187">
        <v>0</v>
      </c>
      <c r="I34" s="263">
        <v>0</v>
      </c>
      <c r="J34" s="218">
        <v>0</v>
      </c>
      <c r="K34" s="168">
        <v>678</v>
      </c>
    </row>
    <row r="35" spans="1:11" ht="33" customHeight="1">
      <c r="A35" s="181" t="s">
        <v>91</v>
      </c>
      <c r="B35" s="182" t="s">
        <v>43</v>
      </c>
      <c r="C35" s="187">
        <v>0</v>
      </c>
      <c r="D35" s="187">
        <v>0</v>
      </c>
      <c r="E35" s="187">
        <v>0</v>
      </c>
      <c r="F35" s="187">
        <v>0</v>
      </c>
      <c r="G35" s="262">
        <v>0</v>
      </c>
      <c r="H35" s="187">
        <v>0</v>
      </c>
      <c r="I35" s="263">
        <v>0</v>
      </c>
      <c r="J35" s="218">
        <v>0</v>
      </c>
      <c r="K35" s="168">
        <v>4794</v>
      </c>
    </row>
    <row r="36" spans="1:11" ht="17.25" customHeight="1">
      <c r="A36" s="185" t="s">
        <v>92</v>
      </c>
      <c r="B36" s="182" t="s">
        <v>43</v>
      </c>
      <c r="C36" s="182">
        <f>C37+C38</f>
        <v>225</v>
      </c>
      <c r="D36" s="182">
        <v>0</v>
      </c>
      <c r="E36" s="182"/>
      <c r="F36" s="182">
        <v>0</v>
      </c>
      <c r="G36" s="260"/>
      <c r="H36" s="245"/>
      <c r="I36" s="261">
        <v>0</v>
      </c>
      <c r="J36" s="180">
        <v>3203</v>
      </c>
      <c r="K36" s="182"/>
    </row>
    <row r="37" spans="1:11" ht="36">
      <c r="A37" s="181" t="s">
        <v>93</v>
      </c>
      <c r="B37" s="182" t="s">
        <v>43</v>
      </c>
      <c r="C37" s="187">
        <v>215</v>
      </c>
      <c r="D37" s="187">
        <v>0</v>
      </c>
      <c r="E37" s="168">
        <v>2450</v>
      </c>
      <c r="F37" s="187">
        <v>0</v>
      </c>
      <c r="G37" s="258">
        <v>0</v>
      </c>
      <c r="H37" s="161">
        <v>13792</v>
      </c>
      <c r="I37" s="263"/>
      <c r="J37" s="219">
        <v>3203</v>
      </c>
      <c r="K37" s="168">
        <v>12389</v>
      </c>
    </row>
    <row r="38" spans="1:11">
      <c r="A38" s="181" t="s">
        <v>94</v>
      </c>
      <c r="B38" s="182" t="s">
        <v>43</v>
      </c>
      <c r="C38" s="187">
        <v>10</v>
      </c>
      <c r="D38" s="187">
        <v>0</v>
      </c>
      <c r="E38" s="168">
        <v>0</v>
      </c>
      <c r="F38" s="187">
        <v>0</v>
      </c>
      <c r="G38" s="258"/>
      <c r="H38" s="168">
        <v>0</v>
      </c>
      <c r="I38" s="263">
        <v>0</v>
      </c>
      <c r="J38" s="219">
        <v>0</v>
      </c>
      <c r="K38" s="168">
        <v>2574</v>
      </c>
    </row>
    <row r="39" spans="1:11" ht="48">
      <c r="A39" s="181" t="s">
        <v>95</v>
      </c>
      <c r="B39" s="182" t="s">
        <v>43</v>
      </c>
      <c r="C39" s="187">
        <v>0</v>
      </c>
      <c r="D39" s="187">
        <v>0</v>
      </c>
      <c r="E39" s="168">
        <v>0</v>
      </c>
      <c r="F39" s="187">
        <v>0</v>
      </c>
      <c r="G39" s="258">
        <v>0</v>
      </c>
      <c r="H39" s="168">
        <v>0</v>
      </c>
      <c r="I39" s="263">
        <v>0</v>
      </c>
      <c r="J39" s="219">
        <v>0</v>
      </c>
      <c r="K39" s="168">
        <v>96</v>
      </c>
    </row>
    <row r="40" spans="1:11">
      <c r="A40" s="185" t="s">
        <v>96</v>
      </c>
      <c r="B40" s="182" t="s">
        <v>43</v>
      </c>
      <c r="C40" s="182">
        <f>C41+C42+C43</f>
        <v>52</v>
      </c>
      <c r="D40" s="182">
        <v>21</v>
      </c>
      <c r="E40" s="182"/>
      <c r="F40" s="182">
        <v>137</v>
      </c>
      <c r="G40" s="260"/>
      <c r="H40" s="245"/>
      <c r="I40" s="261"/>
      <c r="J40" s="180">
        <v>12</v>
      </c>
      <c r="K40" s="182"/>
    </row>
    <row r="41" spans="1:11" ht="24">
      <c r="A41" s="181" t="s">
        <v>97</v>
      </c>
      <c r="B41" s="182" t="s">
        <v>43</v>
      </c>
      <c r="C41" s="168">
        <v>27</v>
      </c>
      <c r="D41" s="168">
        <v>5</v>
      </c>
      <c r="E41" s="168">
        <v>0</v>
      </c>
      <c r="F41" s="168">
        <v>0</v>
      </c>
      <c r="G41" s="161">
        <v>130</v>
      </c>
      <c r="H41" s="161">
        <v>1</v>
      </c>
      <c r="I41" s="259">
        <v>5</v>
      </c>
      <c r="J41" s="220">
        <v>0</v>
      </c>
      <c r="K41" s="168">
        <v>14</v>
      </c>
    </row>
    <row r="42" spans="1:11">
      <c r="A42" s="181" t="s">
        <v>98</v>
      </c>
      <c r="B42" s="182" t="s">
        <v>43</v>
      </c>
      <c r="C42" s="168">
        <v>10</v>
      </c>
      <c r="D42" s="168">
        <v>6</v>
      </c>
      <c r="E42" s="168">
        <v>8</v>
      </c>
      <c r="F42" s="168">
        <v>137</v>
      </c>
      <c r="G42" s="161">
        <v>38</v>
      </c>
      <c r="H42" s="168">
        <v>0</v>
      </c>
      <c r="I42" s="259">
        <v>0</v>
      </c>
      <c r="J42" s="220">
        <v>10</v>
      </c>
      <c r="K42" s="168">
        <v>12</v>
      </c>
    </row>
    <row r="43" spans="1:11" ht="43.5" customHeight="1">
      <c r="A43" s="181" t="s">
        <v>99</v>
      </c>
      <c r="B43" s="182" t="s">
        <v>43</v>
      </c>
      <c r="C43" s="168">
        <v>15</v>
      </c>
      <c r="D43" s="168">
        <v>10</v>
      </c>
      <c r="E43" s="168">
        <v>286</v>
      </c>
      <c r="F43" s="168">
        <v>0</v>
      </c>
      <c r="G43" s="161">
        <v>14</v>
      </c>
      <c r="H43" s="161">
        <v>155</v>
      </c>
      <c r="I43" s="259">
        <v>3</v>
      </c>
      <c r="J43" s="220">
        <v>2</v>
      </c>
      <c r="K43" s="168">
        <v>246</v>
      </c>
    </row>
    <row r="44" spans="1:11" ht="46.5" customHeight="1">
      <c r="A44" s="185" t="s">
        <v>100</v>
      </c>
      <c r="B44" s="182" t="s">
        <v>43</v>
      </c>
      <c r="C44" s="182">
        <f>C47+C45</f>
        <v>468</v>
      </c>
      <c r="D44" s="182">
        <v>10</v>
      </c>
      <c r="E44" s="182"/>
      <c r="F44" s="182">
        <v>0</v>
      </c>
      <c r="G44" s="260"/>
      <c r="H44" s="246"/>
      <c r="I44" s="261"/>
      <c r="J44" s="180">
        <v>7692</v>
      </c>
      <c r="K44" s="182"/>
    </row>
    <row r="45" spans="1:11" ht="36">
      <c r="A45" s="181" t="s">
        <v>101</v>
      </c>
      <c r="B45" s="182" t="s">
        <v>43</v>
      </c>
      <c r="C45" s="187">
        <v>79</v>
      </c>
      <c r="D45" s="168">
        <v>0</v>
      </c>
      <c r="E45" s="168">
        <v>5716</v>
      </c>
      <c r="F45" s="187">
        <v>0</v>
      </c>
      <c r="G45" s="277">
        <v>0</v>
      </c>
      <c r="H45" s="247">
        <v>0</v>
      </c>
      <c r="I45" s="259">
        <v>3</v>
      </c>
      <c r="J45" s="238">
        <v>1991</v>
      </c>
      <c r="K45" s="168">
        <v>4</v>
      </c>
    </row>
    <row r="46" spans="1:11" ht="24">
      <c r="A46" s="181" t="s">
        <v>102</v>
      </c>
      <c r="B46" s="182" t="s">
        <v>43</v>
      </c>
      <c r="C46" s="208">
        <v>0</v>
      </c>
      <c r="D46" s="187">
        <v>5</v>
      </c>
      <c r="E46" s="168">
        <v>11268</v>
      </c>
      <c r="F46" s="187">
        <v>0</v>
      </c>
      <c r="G46" s="278">
        <v>1232</v>
      </c>
      <c r="H46" s="161">
        <v>809</v>
      </c>
      <c r="I46" s="259">
        <v>216</v>
      </c>
      <c r="J46" s="238">
        <v>2664</v>
      </c>
      <c r="K46" s="168">
        <v>12135</v>
      </c>
    </row>
    <row r="47" spans="1:11" ht="23.25" customHeight="1">
      <c r="A47" s="181" t="s">
        <v>103</v>
      </c>
      <c r="B47" s="182" t="s">
        <v>43</v>
      </c>
      <c r="C47" s="187">
        <v>389</v>
      </c>
      <c r="D47" s="187">
        <v>5</v>
      </c>
      <c r="E47" s="168">
        <v>2463</v>
      </c>
      <c r="F47" s="187">
        <v>0</v>
      </c>
      <c r="G47" s="168">
        <v>1481</v>
      </c>
      <c r="H47" s="161">
        <v>2606</v>
      </c>
      <c r="I47" s="259">
        <v>10002</v>
      </c>
      <c r="J47" s="238">
        <v>3037</v>
      </c>
      <c r="K47" s="168">
        <v>818</v>
      </c>
    </row>
    <row r="48" spans="1:11" ht="15.75" customHeight="1">
      <c r="A48" s="185" t="s">
        <v>104</v>
      </c>
      <c r="B48" s="182" t="s">
        <v>43</v>
      </c>
      <c r="C48" s="182">
        <v>27</v>
      </c>
      <c r="D48" s="182">
        <v>17</v>
      </c>
      <c r="E48" s="182"/>
      <c r="F48" s="182">
        <v>32</v>
      </c>
      <c r="G48" s="264"/>
      <c r="H48" s="245"/>
      <c r="I48" s="261"/>
      <c r="J48" s="239">
        <v>0</v>
      </c>
      <c r="K48" s="182"/>
    </row>
    <row r="49" spans="1:11" ht="48">
      <c r="A49" s="181" t="s">
        <v>105</v>
      </c>
      <c r="B49" s="182" t="s">
        <v>43</v>
      </c>
      <c r="C49" s="189">
        <v>27</v>
      </c>
      <c r="D49" s="168">
        <v>17</v>
      </c>
      <c r="E49" s="189">
        <v>51</v>
      </c>
      <c r="F49" s="189">
        <v>32</v>
      </c>
      <c r="G49" s="264">
        <v>3</v>
      </c>
      <c r="H49" s="189">
        <v>82</v>
      </c>
      <c r="I49" s="265">
        <v>20</v>
      </c>
      <c r="J49" s="180">
        <v>0</v>
      </c>
      <c r="K49" s="187">
        <v>32</v>
      </c>
    </row>
    <row r="50" spans="1:11">
      <c r="A50" s="87"/>
      <c r="B50" s="87"/>
      <c r="C50" s="87"/>
      <c r="D50" s="87"/>
      <c r="E50" s="87"/>
      <c r="F50" s="87"/>
      <c r="G50" s="87"/>
      <c r="H50" s="266"/>
      <c r="I50" s="87"/>
      <c r="J50" s="1"/>
      <c r="K50" s="1"/>
    </row>
  </sheetData>
  <mergeCells count="1">
    <mergeCell ref="A3:A4"/>
  </mergeCells>
  <pageMargins left="0.70099999999999996" right="0.70099999999999996" top="0.55500000000000005" bottom="4.0000000000000001E-3" header="0.3" footer="0.3"/>
  <pageSetup paperSize="9" scale="58" fitToHeight="0" orientation="portrait" useFirstPageNumber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102"/>
  <sheetViews>
    <sheetView topLeftCell="A47" workbookViewId="0">
      <pane ySplit="3" topLeftCell="A50" activePane="bottomLeft" state="frozen"/>
      <selection pane="bottomLeft" activeCell="R55" sqref="R55"/>
    </sheetView>
  </sheetViews>
  <sheetFormatPr defaultColWidth="10" defaultRowHeight="12.75"/>
  <cols>
    <col min="1" max="1" width="41.42578125" customWidth="1"/>
    <col min="2" max="2" width="0" hidden="1" customWidth="1"/>
    <col min="3" max="3" width="13.5703125" hidden="1" customWidth="1"/>
    <col min="4" max="5" width="0" hidden="1" customWidth="1"/>
    <col min="6" max="6" width="12.140625" hidden="1" customWidth="1"/>
    <col min="7" max="7" width="14" customWidth="1"/>
    <col min="8" max="8" width="13" style="248" hidden="1" customWidth="1"/>
    <col min="9" max="9" width="14.7109375" hidden="1" customWidth="1"/>
    <col min="10" max="10" width="12.5703125" hidden="1" customWidth="1"/>
    <col min="11" max="13" width="0" hidden="1" customWidth="1"/>
  </cols>
  <sheetData>
    <row r="1" spans="1:11">
      <c r="A1" s="2" t="s">
        <v>59</v>
      </c>
      <c r="B1" s="1"/>
      <c r="C1" s="1"/>
      <c r="D1" s="1"/>
      <c r="E1" s="1"/>
      <c r="F1" s="1"/>
      <c r="G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248" t="s">
        <v>191</v>
      </c>
      <c r="I2" s="1"/>
      <c r="J2" s="1"/>
      <c r="K2" s="1"/>
    </row>
    <row r="3" spans="1:11" ht="15.75">
      <c r="A3" s="382" t="s">
        <v>60</v>
      </c>
      <c r="B3" s="171" t="s">
        <v>3</v>
      </c>
      <c r="C3" s="172" t="s">
        <v>4</v>
      </c>
      <c r="D3" s="172" t="s">
        <v>5</v>
      </c>
      <c r="E3" s="172" t="s">
        <v>6</v>
      </c>
      <c r="F3" s="172" t="s">
        <v>7</v>
      </c>
      <c r="G3" s="250" t="s">
        <v>8</v>
      </c>
      <c r="H3" s="249" t="s">
        <v>9</v>
      </c>
      <c r="I3" s="251" t="s">
        <v>10</v>
      </c>
      <c r="J3" s="172" t="s">
        <v>11</v>
      </c>
      <c r="K3" s="172" t="s">
        <v>12</v>
      </c>
    </row>
    <row r="4" spans="1:11" ht="33" customHeight="1">
      <c r="A4" s="383"/>
      <c r="B4" s="144"/>
      <c r="C4" s="144"/>
      <c r="D4" s="144"/>
      <c r="E4" s="144"/>
      <c r="F4" s="144"/>
      <c r="G4" s="252"/>
      <c r="H4" s="161"/>
      <c r="I4" s="253"/>
      <c r="J4" s="144"/>
      <c r="K4" s="144"/>
    </row>
    <row r="5" spans="1:11" ht="15.75">
      <c r="A5" s="174" t="s">
        <v>61</v>
      </c>
      <c r="B5" s="175" t="s">
        <v>43</v>
      </c>
      <c r="C5" s="175"/>
      <c r="D5" s="175"/>
      <c r="E5" s="175"/>
      <c r="F5" s="175"/>
      <c r="G5" s="254"/>
      <c r="H5" s="243"/>
      <c r="I5" s="255"/>
      <c r="J5" s="175"/>
      <c r="K5" s="175"/>
    </row>
    <row r="6" spans="1:11" ht="28.5" customHeight="1">
      <c r="A6" s="177" t="s">
        <v>62</v>
      </c>
      <c r="B6" s="178" t="s">
        <v>43</v>
      </c>
      <c r="C6" s="308">
        <f>(C7+C8+C9+C10+C11+C12+C13+C14+C15+C16+C17+C18)</f>
        <v>611535</v>
      </c>
      <c r="D6" s="178"/>
      <c r="E6" s="178"/>
      <c r="F6" s="178">
        <v>532835</v>
      </c>
      <c r="G6" s="256"/>
      <c r="H6" s="244"/>
      <c r="I6" s="257">
        <v>694799</v>
      </c>
      <c r="J6" s="180"/>
      <c r="K6" s="178"/>
    </row>
    <row r="7" spans="1:11" ht="24">
      <c r="A7" s="181" t="s">
        <v>63</v>
      </c>
      <c r="B7" s="182" t="s">
        <v>43</v>
      </c>
      <c r="C7" s="168">
        <v>129601</v>
      </c>
      <c r="D7" s="168"/>
      <c r="E7" s="168">
        <v>114375</v>
      </c>
      <c r="F7" s="168">
        <v>103966</v>
      </c>
      <c r="G7" s="161">
        <v>29747</v>
      </c>
      <c r="H7" s="183">
        <v>165474</v>
      </c>
      <c r="I7" s="259">
        <v>105435</v>
      </c>
      <c r="J7" s="215"/>
      <c r="K7" s="168">
        <v>200024</v>
      </c>
    </row>
    <row r="8" spans="1:11" ht="24">
      <c r="A8" s="181" t="s">
        <v>64</v>
      </c>
      <c r="B8" s="182" t="s">
        <v>43</v>
      </c>
      <c r="C8" s="168">
        <v>125885</v>
      </c>
      <c r="D8" s="168"/>
      <c r="E8" s="168">
        <v>108716</v>
      </c>
      <c r="F8" s="168">
        <v>102853</v>
      </c>
      <c r="G8" s="161">
        <v>29053</v>
      </c>
      <c r="H8" s="183">
        <v>159621</v>
      </c>
      <c r="I8" s="259">
        <v>103498</v>
      </c>
      <c r="J8" s="238"/>
      <c r="K8" s="168">
        <v>189262</v>
      </c>
    </row>
    <row r="9" spans="1:11" ht="36">
      <c r="A9" s="181" t="s">
        <v>65</v>
      </c>
      <c r="B9" s="182" t="s">
        <v>43</v>
      </c>
      <c r="C9" s="168">
        <v>125897</v>
      </c>
      <c r="D9" s="168"/>
      <c r="E9" s="168">
        <v>108716</v>
      </c>
      <c r="F9" s="168">
        <v>102820</v>
      </c>
      <c r="G9" s="161">
        <v>6218</v>
      </c>
      <c r="H9" s="183">
        <v>159621</v>
      </c>
      <c r="I9" s="259">
        <v>299934</v>
      </c>
      <c r="J9" s="238"/>
      <c r="K9" s="168">
        <v>189262</v>
      </c>
    </row>
    <row r="10" spans="1:11">
      <c r="A10" s="181" t="s">
        <v>66</v>
      </c>
      <c r="B10" s="182" t="s">
        <v>43</v>
      </c>
      <c r="C10" s="168">
        <v>125679</v>
      </c>
      <c r="D10" s="168"/>
      <c r="E10" s="168">
        <v>107623</v>
      </c>
      <c r="F10" s="168">
        <v>102854</v>
      </c>
      <c r="G10" s="161">
        <v>29059</v>
      </c>
      <c r="H10" s="183">
        <v>154922</v>
      </c>
      <c r="I10" s="259">
        <v>103498</v>
      </c>
      <c r="J10" s="238"/>
      <c r="K10" s="168">
        <v>188704</v>
      </c>
    </row>
    <row r="11" spans="1:11" ht="36">
      <c r="A11" s="181" t="s">
        <v>67</v>
      </c>
      <c r="B11" s="182" t="s">
        <v>43</v>
      </c>
      <c r="C11" s="168">
        <v>5523</v>
      </c>
      <c r="D11" s="168"/>
      <c r="E11" s="168">
        <v>19415</v>
      </c>
      <c r="F11" s="168">
        <v>2452</v>
      </c>
      <c r="G11" s="161">
        <v>3940</v>
      </c>
      <c r="H11" s="183">
        <v>5099</v>
      </c>
      <c r="I11" s="259">
        <v>4290</v>
      </c>
      <c r="J11" s="238"/>
      <c r="K11" s="168">
        <v>24543</v>
      </c>
    </row>
    <row r="12" spans="1:11" ht="48">
      <c r="A12" s="181" t="s">
        <v>68</v>
      </c>
      <c r="B12" s="182" t="s">
        <v>43</v>
      </c>
      <c r="C12" s="168">
        <v>49001</v>
      </c>
      <c r="D12" s="168"/>
      <c r="E12" s="168">
        <v>72264</v>
      </c>
      <c r="F12" s="168">
        <v>72272</v>
      </c>
      <c r="G12" s="161">
        <v>4927</v>
      </c>
      <c r="H12" s="183">
        <v>105232</v>
      </c>
      <c r="I12" s="259">
        <v>21383</v>
      </c>
      <c r="J12" s="238"/>
      <c r="K12" s="168">
        <v>71264</v>
      </c>
    </row>
    <row r="13" spans="1:11" ht="24">
      <c r="A13" s="181" t="s">
        <v>69</v>
      </c>
      <c r="B13" s="182" t="s">
        <v>43</v>
      </c>
      <c r="C13" s="168">
        <v>33845</v>
      </c>
      <c r="D13" s="168"/>
      <c r="E13" s="168">
        <v>2057</v>
      </c>
      <c r="F13" s="168">
        <v>45618</v>
      </c>
      <c r="G13" s="161">
        <v>3680</v>
      </c>
      <c r="H13" s="183">
        <v>39710</v>
      </c>
      <c r="I13" s="259">
        <v>29933</v>
      </c>
      <c r="J13" s="238"/>
      <c r="K13" s="168">
        <v>25437</v>
      </c>
    </row>
    <row r="14" spans="1:11">
      <c r="A14" s="181" t="s">
        <v>70</v>
      </c>
      <c r="B14" s="182" t="s">
        <v>43</v>
      </c>
      <c r="C14" s="168">
        <v>0</v>
      </c>
      <c r="D14" s="168"/>
      <c r="E14" s="168">
        <v>0</v>
      </c>
      <c r="F14" s="168">
        <v>0</v>
      </c>
      <c r="G14" s="161">
        <v>0</v>
      </c>
      <c r="H14" s="161">
        <v>0</v>
      </c>
      <c r="I14" s="259">
        <v>0</v>
      </c>
      <c r="J14" s="238"/>
      <c r="K14" s="168"/>
    </row>
    <row r="15" spans="1:11" ht="24">
      <c r="A15" s="181" t="s">
        <v>71</v>
      </c>
      <c r="B15" s="182" t="s">
        <v>43</v>
      </c>
      <c r="C15" s="168">
        <v>0</v>
      </c>
      <c r="D15" s="168"/>
      <c r="E15" s="168">
        <v>0</v>
      </c>
      <c r="F15" s="168">
        <v>0</v>
      </c>
      <c r="G15" s="161">
        <v>0</v>
      </c>
      <c r="H15" s="161">
        <v>0</v>
      </c>
      <c r="I15" s="259">
        <v>0</v>
      </c>
      <c r="J15" s="238"/>
      <c r="K15" s="168"/>
    </row>
    <row r="16" spans="1:11" ht="48">
      <c r="A16" s="181" t="s">
        <v>72</v>
      </c>
      <c r="B16" s="182" t="s">
        <v>43</v>
      </c>
      <c r="C16" s="168">
        <v>9</v>
      </c>
      <c r="D16" s="168"/>
      <c r="E16" s="168">
        <v>0</v>
      </c>
      <c r="F16" s="168">
        <v>0</v>
      </c>
      <c r="G16" s="247">
        <v>0</v>
      </c>
      <c r="H16" s="168">
        <v>0</v>
      </c>
      <c r="I16" s="259">
        <v>0</v>
      </c>
      <c r="J16" s="238"/>
      <c r="K16" s="168"/>
    </row>
    <row r="17" spans="1:11" ht="24">
      <c r="A17" s="181" t="s">
        <v>73</v>
      </c>
      <c r="B17" s="182" t="s">
        <v>43</v>
      </c>
      <c r="C17" s="168">
        <v>16071</v>
      </c>
      <c r="D17" s="168"/>
      <c r="E17" s="168">
        <v>31310</v>
      </c>
      <c r="F17" s="168">
        <v>0</v>
      </c>
      <c r="G17" s="247">
        <v>11605</v>
      </c>
      <c r="H17" s="161">
        <v>0</v>
      </c>
      <c r="I17" s="259">
        <v>26508</v>
      </c>
      <c r="J17" s="238"/>
      <c r="K17" s="168"/>
    </row>
    <row r="18" spans="1:11" ht="23.25" customHeight="1">
      <c r="A18" s="181" t="s">
        <v>74</v>
      </c>
      <c r="B18" s="182" t="s">
        <v>43</v>
      </c>
      <c r="C18" s="168">
        <v>24</v>
      </c>
      <c r="D18" s="168"/>
      <c r="E18" s="168">
        <v>310</v>
      </c>
      <c r="F18" s="168">
        <v>0</v>
      </c>
      <c r="G18" s="247">
        <v>97</v>
      </c>
      <c r="H18" s="168">
        <v>0</v>
      </c>
      <c r="I18" s="259">
        <v>320</v>
      </c>
      <c r="J18" s="238"/>
      <c r="K18" s="168">
        <v>189</v>
      </c>
    </row>
    <row r="19" spans="1:11" ht="24" customHeight="1">
      <c r="A19" s="185" t="s">
        <v>75</v>
      </c>
      <c r="B19" s="182" t="s">
        <v>43</v>
      </c>
      <c r="C19" s="305">
        <f>(C20+C21++C22+C23+C24+C25+C26)</f>
        <v>251547</v>
      </c>
      <c r="D19" s="182"/>
      <c r="E19" s="182">
        <v>113687</v>
      </c>
      <c r="F19" s="182">
        <v>207967</v>
      </c>
      <c r="G19" s="313"/>
      <c r="H19" s="245"/>
      <c r="I19" s="261">
        <v>250103</v>
      </c>
      <c r="J19" s="180"/>
      <c r="K19" s="182"/>
    </row>
    <row r="20" spans="1:11" ht="48">
      <c r="A20" s="181" t="s">
        <v>76</v>
      </c>
      <c r="B20" s="182" t="s">
        <v>43</v>
      </c>
      <c r="C20" s="168">
        <v>116891</v>
      </c>
      <c r="D20" s="168"/>
      <c r="E20" s="168">
        <v>13550</v>
      </c>
      <c r="F20" s="168">
        <v>102876</v>
      </c>
      <c r="G20" s="247">
        <v>26016</v>
      </c>
      <c r="H20" s="183">
        <v>159621</v>
      </c>
      <c r="I20" s="259">
        <v>92408</v>
      </c>
      <c r="J20" s="238"/>
      <c r="K20" s="168">
        <v>189298</v>
      </c>
    </row>
    <row r="21" spans="1:11" ht="18" customHeight="1">
      <c r="A21" s="181" t="s">
        <v>77</v>
      </c>
      <c r="B21" s="182" t="s">
        <v>43</v>
      </c>
      <c r="C21" s="168">
        <v>135</v>
      </c>
      <c r="D21" s="168"/>
      <c r="E21" s="168">
        <v>186321</v>
      </c>
      <c r="F21" s="168">
        <v>0</v>
      </c>
      <c r="G21" s="247">
        <v>7285</v>
      </c>
      <c r="H21" s="183">
        <v>304</v>
      </c>
      <c r="I21" s="259">
        <v>96316</v>
      </c>
      <c r="J21" s="238"/>
      <c r="K21" s="168">
        <v>22043</v>
      </c>
    </row>
    <row r="22" spans="1:11" ht="36">
      <c r="A22" s="181" t="s">
        <v>78</v>
      </c>
      <c r="B22" s="182" t="s">
        <v>43</v>
      </c>
      <c r="C22" s="168">
        <v>126158</v>
      </c>
      <c r="D22" s="168"/>
      <c r="E22" s="168">
        <v>2353</v>
      </c>
      <c r="F22" s="168">
        <v>102849</v>
      </c>
      <c r="G22" s="247">
        <v>29011</v>
      </c>
      <c r="H22" s="183">
        <v>29011</v>
      </c>
      <c r="I22" s="259">
        <v>60442</v>
      </c>
      <c r="J22" s="238"/>
      <c r="K22" s="168">
        <v>189281</v>
      </c>
    </row>
    <row r="23" spans="1:11" ht="24">
      <c r="A23" s="181" t="s">
        <v>79</v>
      </c>
      <c r="B23" s="182" t="s">
        <v>43</v>
      </c>
      <c r="C23" s="168">
        <v>1625</v>
      </c>
      <c r="D23" s="168"/>
      <c r="E23" s="168">
        <v>172</v>
      </c>
      <c r="F23" s="168">
        <v>409</v>
      </c>
      <c r="G23" s="247">
        <v>54</v>
      </c>
      <c r="H23" s="183">
        <v>1</v>
      </c>
      <c r="I23" s="259">
        <v>15</v>
      </c>
      <c r="J23" s="238"/>
      <c r="K23" s="168">
        <v>64</v>
      </c>
    </row>
    <row r="24" spans="1:11" ht="60">
      <c r="A24" s="181" t="s">
        <v>80</v>
      </c>
      <c r="B24" s="182" t="s">
        <v>43</v>
      </c>
      <c r="C24" s="168">
        <v>6645</v>
      </c>
      <c r="D24" s="168"/>
      <c r="E24" s="168">
        <v>279</v>
      </c>
      <c r="F24" s="168">
        <v>1736</v>
      </c>
      <c r="G24" s="247">
        <v>4194</v>
      </c>
      <c r="H24" s="183">
        <v>1217</v>
      </c>
      <c r="I24" s="259">
        <v>801</v>
      </c>
      <c r="J24" s="238"/>
      <c r="K24" s="168">
        <v>6091</v>
      </c>
    </row>
    <row r="25" spans="1:11" ht="24">
      <c r="A25" s="181" t="s">
        <v>81</v>
      </c>
      <c r="B25" s="182" t="s">
        <v>43</v>
      </c>
      <c r="C25" s="167">
        <v>14</v>
      </c>
      <c r="D25" s="168"/>
      <c r="E25" s="168">
        <v>0</v>
      </c>
      <c r="F25" s="168">
        <v>41</v>
      </c>
      <c r="G25" s="247">
        <v>17</v>
      </c>
      <c r="H25" s="183">
        <v>35</v>
      </c>
      <c r="I25" s="259">
        <v>3</v>
      </c>
      <c r="J25" s="216"/>
      <c r="K25" s="168"/>
    </row>
    <row r="26" spans="1:11" ht="24">
      <c r="A26" s="181" t="s">
        <v>82</v>
      </c>
      <c r="B26" s="182" t="s">
        <v>43</v>
      </c>
      <c r="C26" s="167">
        <v>79</v>
      </c>
      <c r="D26" s="168"/>
      <c r="E26" s="168">
        <v>0</v>
      </c>
      <c r="F26" s="168">
        <v>56</v>
      </c>
      <c r="G26" s="247">
        <v>9</v>
      </c>
      <c r="H26" s="183">
        <v>170</v>
      </c>
      <c r="I26" s="259">
        <v>118</v>
      </c>
      <c r="J26" s="216"/>
      <c r="K26" s="168">
        <v>520</v>
      </c>
    </row>
    <row r="27" spans="1:11">
      <c r="A27" s="185" t="s">
        <v>83</v>
      </c>
      <c r="B27" s="182" t="s">
        <v>43</v>
      </c>
      <c r="C27" s="182">
        <f>(C28+C29+C30+C31)</f>
        <v>3368</v>
      </c>
      <c r="D27" s="182"/>
      <c r="E27" s="182">
        <v>0</v>
      </c>
      <c r="F27" s="182">
        <v>1038</v>
      </c>
      <c r="G27" s="313"/>
      <c r="H27" s="245"/>
      <c r="I27" s="261">
        <v>86</v>
      </c>
      <c r="J27" s="180"/>
      <c r="K27" s="182"/>
    </row>
    <row r="28" spans="1:11" ht="24">
      <c r="A28" s="181" t="s">
        <v>84</v>
      </c>
      <c r="B28" s="182" t="s">
        <v>43</v>
      </c>
      <c r="C28" s="168">
        <v>604</v>
      </c>
      <c r="D28" s="168"/>
      <c r="E28" s="168">
        <v>0</v>
      </c>
      <c r="F28" s="168">
        <v>241</v>
      </c>
      <c r="G28" s="314">
        <v>1</v>
      </c>
      <c r="H28" s="183">
        <v>1754</v>
      </c>
      <c r="I28" s="259">
        <v>86</v>
      </c>
      <c r="J28" s="217"/>
      <c r="K28" s="168">
        <v>2141</v>
      </c>
    </row>
    <row r="29" spans="1:11" ht="36">
      <c r="A29" s="181" t="s">
        <v>85</v>
      </c>
      <c r="B29" s="182" t="s">
        <v>43</v>
      </c>
      <c r="C29" s="168">
        <v>2483</v>
      </c>
      <c r="D29" s="187"/>
      <c r="E29" s="187">
        <v>0</v>
      </c>
      <c r="F29" s="168">
        <v>677</v>
      </c>
      <c r="G29" s="314">
        <v>171</v>
      </c>
      <c r="H29" s="168">
        <v>0</v>
      </c>
      <c r="I29" s="259">
        <v>0</v>
      </c>
      <c r="J29" s="217"/>
      <c r="K29" s="168"/>
    </row>
    <row r="30" spans="1:11" ht="36">
      <c r="A30" s="181" t="s">
        <v>86</v>
      </c>
      <c r="B30" s="182" t="s">
        <v>43</v>
      </c>
      <c r="C30" s="168">
        <v>72</v>
      </c>
      <c r="D30" s="187"/>
      <c r="E30" s="187">
        <v>0</v>
      </c>
      <c r="F30" s="168">
        <v>0</v>
      </c>
      <c r="G30" s="314">
        <v>0</v>
      </c>
      <c r="H30" s="168">
        <v>0</v>
      </c>
      <c r="I30" s="259">
        <v>0</v>
      </c>
      <c r="J30" s="217"/>
      <c r="K30" s="168"/>
    </row>
    <row r="31" spans="1:11" ht="19.5" customHeight="1">
      <c r="A31" s="181" t="s">
        <v>87</v>
      </c>
      <c r="B31" s="182" t="s">
        <v>43</v>
      </c>
      <c r="C31" s="168">
        <v>209</v>
      </c>
      <c r="D31" s="187"/>
      <c r="E31" s="187">
        <v>0</v>
      </c>
      <c r="F31" s="168">
        <v>120</v>
      </c>
      <c r="G31" s="314">
        <v>0</v>
      </c>
      <c r="H31" s="183">
        <v>4736</v>
      </c>
      <c r="I31" s="259">
        <v>0</v>
      </c>
      <c r="J31" s="217"/>
      <c r="K31" s="168">
        <v>2119</v>
      </c>
    </row>
    <row r="32" spans="1:11" ht="28.5" customHeight="1">
      <c r="A32" s="185" t="s">
        <v>88</v>
      </c>
      <c r="B32" s="182" t="s">
        <v>43</v>
      </c>
      <c r="C32" s="306">
        <v>0</v>
      </c>
      <c r="D32" s="182"/>
      <c r="E32" s="182">
        <v>0</v>
      </c>
      <c r="F32" s="182">
        <v>0</v>
      </c>
      <c r="G32" s="260"/>
      <c r="H32" s="245"/>
      <c r="I32" s="261">
        <v>0</v>
      </c>
      <c r="J32" s="180"/>
      <c r="K32" s="182"/>
    </row>
    <row r="33" spans="1:11" ht="24">
      <c r="A33" s="181" t="s">
        <v>89</v>
      </c>
      <c r="B33" s="182" t="s">
        <v>43</v>
      </c>
      <c r="C33" s="187">
        <v>0</v>
      </c>
      <c r="D33" s="187"/>
      <c r="E33" s="187">
        <v>0</v>
      </c>
      <c r="F33" s="187">
        <v>0</v>
      </c>
      <c r="G33" s="262">
        <v>0</v>
      </c>
      <c r="H33" s="187">
        <v>0</v>
      </c>
      <c r="I33" s="263">
        <v>0</v>
      </c>
      <c r="J33" s="218"/>
      <c r="K33" s="168">
        <v>15791</v>
      </c>
    </row>
    <row r="34" spans="1:11" ht="36">
      <c r="A34" s="181" t="s">
        <v>90</v>
      </c>
      <c r="B34" s="182" t="s">
        <v>43</v>
      </c>
      <c r="C34" s="187">
        <v>0</v>
      </c>
      <c r="D34" s="187"/>
      <c r="E34" s="187">
        <v>0</v>
      </c>
      <c r="F34" s="187">
        <v>0</v>
      </c>
      <c r="G34" s="262">
        <v>0</v>
      </c>
      <c r="H34" s="187">
        <v>0</v>
      </c>
      <c r="I34" s="263">
        <v>0</v>
      </c>
      <c r="J34" s="218"/>
      <c r="K34" s="168">
        <v>843</v>
      </c>
    </row>
    <row r="35" spans="1:11" ht="33" customHeight="1">
      <c r="A35" s="181" t="s">
        <v>91</v>
      </c>
      <c r="B35" s="182" t="s">
        <v>43</v>
      </c>
      <c r="C35" s="187">
        <v>0</v>
      </c>
      <c r="D35" s="187"/>
      <c r="E35" s="187">
        <v>0</v>
      </c>
      <c r="F35" s="187">
        <v>0</v>
      </c>
      <c r="G35" s="262">
        <v>0</v>
      </c>
      <c r="H35" s="187">
        <v>0</v>
      </c>
      <c r="I35" s="263">
        <v>0</v>
      </c>
      <c r="J35" s="218"/>
      <c r="K35" s="168">
        <v>5820</v>
      </c>
    </row>
    <row r="36" spans="1:11" ht="17.25" customHeight="1">
      <c r="A36" s="185" t="s">
        <v>92</v>
      </c>
      <c r="B36" s="182" t="s">
        <v>43</v>
      </c>
      <c r="C36" s="306">
        <f>(C37+C38+C39)</f>
        <v>283</v>
      </c>
      <c r="D36" s="182"/>
      <c r="E36" s="182"/>
      <c r="F36" s="182">
        <v>0</v>
      </c>
      <c r="G36" s="260"/>
      <c r="H36" s="245"/>
      <c r="I36" s="261">
        <v>0</v>
      </c>
      <c r="J36" s="180"/>
      <c r="K36" s="182"/>
    </row>
    <row r="37" spans="1:11" ht="36">
      <c r="A37" s="181" t="s">
        <v>93</v>
      </c>
      <c r="B37" s="182" t="s">
        <v>43</v>
      </c>
      <c r="C37" s="187">
        <v>273</v>
      </c>
      <c r="D37" s="187"/>
      <c r="E37" s="168">
        <v>3989</v>
      </c>
      <c r="F37" s="187">
        <v>0</v>
      </c>
      <c r="G37" s="258">
        <v>0</v>
      </c>
      <c r="H37" s="183">
        <v>21466</v>
      </c>
      <c r="I37" s="263">
        <v>0</v>
      </c>
      <c r="J37" s="219"/>
      <c r="K37" s="168">
        <v>18852</v>
      </c>
    </row>
    <row r="38" spans="1:11">
      <c r="A38" s="181" t="s">
        <v>94</v>
      </c>
      <c r="B38" s="182" t="s">
        <v>43</v>
      </c>
      <c r="C38" s="187">
        <v>10</v>
      </c>
      <c r="D38" s="187"/>
      <c r="E38" s="168">
        <v>0</v>
      </c>
      <c r="F38" s="187">
        <v>0</v>
      </c>
      <c r="G38" s="258">
        <v>0</v>
      </c>
      <c r="H38" s="168">
        <v>0</v>
      </c>
      <c r="I38" s="263">
        <v>0</v>
      </c>
      <c r="J38" s="219"/>
      <c r="K38" s="168">
        <v>3294</v>
      </c>
    </row>
    <row r="39" spans="1:11" ht="48">
      <c r="A39" s="181" t="s">
        <v>95</v>
      </c>
      <c r="B39" s="182" t="s">
        <v>43</v>
      </c>
      <c r="C39" s="187">
        <v>0</v>
      </c>
      <c r="D39" s="187"/>
      <c r="E39" s="168">
        <v>0</v>
      </c>
      <c r="F39" s="187">
        <v>0</v>
      </c>
      <c r="G39" s="258">
        <v>0</v>
      </c>
      <c r="H39" s="168">
        <v>0</v>
      </c>
      <c r="I39" s="263">
        <v>0</v>
      </c>
      <c r="J39" s="219"/>
      <c r="K39" s="168">
        <v>117</v>
      </c>
    </row>
    <row r="40" spans="1:11">
      <c r="A40" s="185" t="s">
        <v>96</v>
      </c>
      <c r="B40" s="182" t="s">
        <v>43</v>
      </c>
      <c r="C40" s="306">
        <f>(C41+C42+C43)</f>
        <v>79</v>
      </c>
      <c r="D40" s="182"/>
      <c r="E40" s="182"/>
      <c r="F40" s="182">
        <v>193</v>
      </c>
      <c r="G40" s="260"/>
      <c r="H40" s="245"/>
      <c r="I40" s="261">
        <v>43</v>
      </c>
      <c r="J40" s="180"/>
      <c r="K40" s="182"/>
    </row>
    <row r="41" spans="1:11" ht="24">
      <c r="A41" s="181" t="s">
        <v>97</v>
      </c>
      <c r="B41" s="182" t="s">
        <v>43</v>
      </c>
      <c r="C41" s="168">
        <v>38</v>
      </c>
      <c r="D41" s="168"/>
      <c r="E41" s="168">
        <v>0</v>
      </c>
      <c r="F41" s="168">
        <v>0</v>
      </c>
      <c r="G41" s="161">
        <v>143</v>
      </c>
      <c r="H41" s="183">
        <v>1</v>
      </c>
      <c r="I41" s="259">
        <v>21</v>
      </c>
      <c r="J41" s="220"/>
      <c r="K41" s="168">
        <v>327</v>
      </c>
    </row>
    <row r="42" spans="1:11">
      <c r="A42" s="181" t="s">
        <v>98</v>
      </c>
      <c r="B42" s="182" t="s">
        <v>43</v>
      </c>
      <c r="C42" s="168">
        <v>18</v>
      </c>
      <c r="D42" s="168"/>
      <c r="E42" s="168">
        <v>8</v>
      </c>
      <c r="F42" s="168">
        <v>193</v>
      </c>
      <c r="G42" s="161">
        <v>43</v>
      </c>
      <c r="H42" s="168">
        <v>0</v>
      </c>
      <c r="I42" s="259">
        <v>0</v>
      </c>
      <c r="J42" s="220"/>
      <c r="K42" s="168">
        <v>39</v>
      </c>
    </row>
    <row r="43" spans="1:11" ht="43.5" customHeight="1">
      <c r="A43" s="181" t="s">
        <v>99</v>
      </c>
      <c r="B43" s="182" t="s">
        <v>43</v>
      </c>
      <c r="C43" s="168">
        <v>23</v>
      </c>
      <c r="D43" s="168"/>
      <c r="E43" s="168">
        <v>455</v>
      </c>
      <c r="F43" s="168">
        <v>0</v>
      </c>
      <c r="G43" s="161">
        <v>7</v>
      </c>
      <c r="H43" s="183">
        <v>203</v>
      </c>
      <c r="I43" s="259">
        <v>22</v>
      </c>
      <c r="J43" s="220"/>
      <c r="K43" s="168">
        <v>318</v>
      </c>
    </row>
    <row r="44" spans="1:11" ht="46.5" customHeight="1">
      <c r="A44" s="185" t="s">
        <v>100</v>
      </c>
      <c r="B44" s="182" t="s">
        <v>43</v>
      </c>
      <c r="C44" s="307" t="e">
        <f>(C45+C46+#REF!)</f>
        <v>#REF!</v>
      </c>
      <c r="D44" s="182"/>
      <c r="E44" s="182"/>
      <c r="F44" s="182">
        <v>0</v>
      </c>
      <c r="G44" s="260"/>
      <c r="H44" s="246"/>
      <c r="I44" s="261">
        <v>4493</v>
      </c>
      <c r="J44" s="180"/>
      <c r="K44" s="182"/>
    </row>
    <row r="45" spans="1:11" ht="36">
      <c r="A45" s="181" t="s">
        <v>101</v>
      </c>
      <c r="B45" s="182" t="s">
        <v>43</v>
      </c>
      <c r="C45" s="187">
        <v>79</v>
      </c>
      <c r="D45" s="168"/>
      <c r="E45" s="168">
        <v>8488</v>
      </c>
      <c r="F45" s="187">
        <v>0</v>
      </c>
      <c r="G45" s="161">
        <v>0</v>
      </c>
      <c r="H45" s="233">
        <v>2</v>
      </c>
      <c r="I45" s="259">
        <v>9</v>
      </c>
      <c r="J45" s="238"/>
      <c r="K45" s="168">
        <v>4</v>
      </c>
    </row>
    <row r="46" spans="1:11" ht="24">
      <c r="A46" s="181" t="s">
        <v>102</v>
      </c>
      <c r="B46" s="182" t="s">
        <v>43</v>
      </c>
      <c r="C46" s="208">
        <v>0</v>
      </c>
      <c r="D46" s="187"/>
      <c r="E46" s="168">
        <v>17316</v>
      </c>
      <c r="F46" s="187">
        <v>0</v>
      </c>
      <c r="G46" s="161">
        <v>1834</v>
      </c>
      <c r="H46" s="183">
        <v>1375</v>
      </c>
      <c r="I46" s="259">
        <v>1482</v>
      </c>
      <c r="J46" s="238"/>
      <c r="K46" s="168">
        <v>17948</v>
      </c>
    </row>
    <row r="47" spans="1:11">
      <c r="A47" s="381" t="s">
        <v>59</v>
      </c>
      <c r="B47" s="354"/>
      <c r="C47" s="355"/>
      <c r="D47" s="356"/>
      <c r="E47" s="357"/>
      <c r="F47" s="356"/>
      <c r="G47" s="358"/>
      <c r="H47" s="359"/>
      <c r="I47" s="360"/>
      <c r="J47" s="361"/>
      <c r="K47" s="357"/>
    </row>
    <row r="48" spans="1:11">
      <c r="A48" s="388" t="s">
        <v>191</v>
      </c>
      <c r="B48" s="388"/>
      <c r="C48" s="388"/>
      <c r="D48" s="388"/>
      <c r="E48" s="388"/>
      <c r="F48" s="388"/>
      <c r="G48" s="388"/>
      <c r="H48" s="359"/>
      <c r="I48" s="360"/>
      <c r="J48" s="361"/>
      <c r="K48" s="357"/>
    </row>
    <row r="49" spans="1:11" ht="34.5" customHeight="1">
      <c r="A49" s="384" t="s">
        <v>60</v>
      </c>
      <c r="B49" s="319" t="s">
        <v>3</v>
      </c>
      <c r="C49" s="320" t="s">
        <v>4</v>
      </c>
      <c r="D49" s="320" t="s">
        <v>5</v>
      </c>
      <c r="E49" s="320" t="s">
        <v>6</v>
      </c>
      <c r="F49" s="321" t="s">
        <v>7</v>
      </c>
      <c r="G49" s="386" t="s">
        <v>196</v>
      </c>
      <c r="H49" s="362" t="s">
        <v>9</v>
      </c>
      <c r="I49" s="323" t="s">
        <v>10</v>
      </c>
      <c r="J49" s="320" t="s">
        <v>11</v>
      </c>
      <c r="K49" s="320" t="s">
        <v>12</v>
      </c>
    </row>
    <row r="50" spans="1:11">
      <c r="A50" s="385"/>
      <c r="B50" s="324"/>
      <c r="C50" s="324"/>
      <c r="D50" s="324"/>
      <c r="E50" s="324"/>
      <c r="F50" s="325"/>
      <c r="G50" s="387"/>
      <c r="H50" s="363"/>
      <c r="I50" s="327"/>
      <c r="J50" s="324"/>
      <c r="K50" s="324"/>
    </row>
    <row r="51" spans="1:11" ht="15.75">
      <c r="A51" s="328" t="s">
        <v>61</v>
      </c>
      <c r="B51" s="319"/>
      <c r="C51" s="319"/>
      <c r="D51" s="319"/>
      <c r="E51" s="319"/>
      <c r="F51" s="329"/>
      <c r="G51" s="367"/>
      <c r="H51" s="364"/>
      <c r="I51" s="330"/>
      <c r="J51" s="319"/>
      <c r="K51" s="319"/>
    </row>
    <row r="52" spans="1:11">
      <c r="A52" s="331" t="s">
        <v>62</v>
      </c>
      <c r="B52" s="332"/>
      <c r="C52" s="333">
        <v>611535</v>
      </c>
      <c r="D52" s="332"/>
      <c r="E52" s="332"/>
      <c r="F52" s="334">
        <v>532835</v>
      </c>
      <c r="G52" s="368"/>
      <c r="H52" s="365"/>
      <c r="I52" s="336">
        <v>694799</v>
      </c>
      <c r="J52" s="337"/>
      <c r="K52" s="332"/>
    </row>
    <row r="53" spans="1:11" ht="24">
      <c r="A53" s="338" t="s">
        <v>63</v>
      </c>
      <c r="B53" s="339"/>
      <c r="C53" s="326">
        <v>129601</v>
      </c>
      <c r="D53" s="326"/>
      <c r="E53" s="326">
        <v>114375</v>
      </c>
      <c r="F53" s="326">
        <v>103966</v>
      </c>
      <c r="G53" s="366">
        <v>29747</v>
      </c>
      <c r="H53" s="340">
        <v>165474</v>
      </c>
      <c r="I53" s="335">
        <v>105435</v>
      </c>
      <c r="J53" s="341"/>
      <c r="K53" s="326">
        <v>200024</v>
      </c>
    </row>
    <row r="54" spans="1:11" ht="24">
      <c r="A54" s="338" t="s">
        <v>64</v>
      </c>
      <c r="B54" s="339"/>
      <c r="C54" s="326">
        <v>125885</v>
      </c>
      <c r="D54" s="326"/>
      <c r="E54" s="326">
        <v>108716</v>
      </c>
      <c r="F54" s="326">
        <v>102853</v>
      </c>
      <c r="G54" s="326">
        <v>29053</v>
      </c>
      <c r="H54" s="340">
        <v>159621</v>
      </c>
      <c r="I54" s="335">
        <v>103498</v>
      </c>
      <c r="J54" s="341"/>
      <c r="K54" s="326">
        <v>189262</v>
      </c>
    </row>
    <row r="55" spans="1:11" ht="36">
      <c r="A55" s="338" t="s">
        <v>65</v>
      </c>
      <c r="B55" s="339"/>
      <c r="C55" s="326">
        <v>125897</v>
      </c>
      <c r="D55" s="326"/>
      <c r="E55" s="326">
        <v>108716</v>
      </c>
      <c r="F55" s="326">
        <v>102820</v>
      </c>
      <c r="G55" s="326">
        <v>6218</v>
      </c>
      <c r="H55" s="340">
        <v>159621</v>
      </c>
      <c r="I55" s="335">
        <v>299934</v>
      </c>
      <c r="J55" s="341"/>
      <c r="K55" s="326">
        <v>189262</v>
      </c>
    </row>
    <row r="56" spans="1:11">
      <c r="A56" s="338" t="s">
        <v>66</v>
      </c>
      <c r="B56" s="339"/>
      <c r="C56" s="326">
        <v>125679</v>
      </c>
      <c r="D56" s="326"/>
      <c r="E56" s="326">
        <v>107623</v>
      </c>
      <c r="F56" s="326">
        <v>102854</v>
      </c>
      <c r="G56" s="326">
        <v>29059</v>
      </c>
      <c r="H56" s="340">
        <v>154922</v>
      </c>
      <c r="I56" s="335">
        <v>103498</v>
      </c>
      <c r="J56" s="341"/>
      <c r="K56" s="326">
        <v>188704</v>
      </c>
    </row>
    <row r="57" spans="1:11" ht="36">
      <c r="A57" s="338" t="s">
        <v>67</v>
      </c>
      <c r="B57" s="339"/>
      <c r="C57" s="326">
        <v>5523</v>
      </c>
      <c r="D57" s="326"/>
      <c r="E57" s="326">
        <v>19415</v>
      </c>
      <c r="F57" s="326">
        <v>2452</v>
      </c>
      <c r="G57" s="326">
        <v>3940</v>
      </c>
      <c r="H57" s="340">
        <v>5099</v>
      </c>
      <c r="I57" s="335">
        <v>4290</v>
      </c>
      <c r="J57" s="341"/>
      <c r="K57" s="326">
        <v>24543</v>
      </c>
    </row>
    <row r="58" spans="1:11" ht="48">
      <c r="A58" s="338" t="s">
        <v>68</v>
      </c>
      <c r="B58" s="339"/>
      <c r="C58" s="326">
        <v>49001</v>
      </c>
      <c r="D58" s="326"/>
      <c r="E58" s="326">
        <v>72264</v>
      </c>
      <c r="F58" s="326">
        <v>72272</v>
      </c>
      <c r="G58" s="326">
        <v>4927</v>
      </c>
      <c r="H58" s="340">
        <v>105232</v>
      </c>
      <c r="I58" s="335">
        <v>21383</v>
      </c>
      <c r="J58" s="341"/>
      <c r="K58" s="326">
        <v>71264</v>
      </c>
    </row>
    <row r="59" spans="1:11" ht="24">
      <c r="A59" s="338" t="s">
        <v>69</v>
      </c>
      <c r="B59" s="339"/>
      <c r="C59" s="326">
        <v>33845</v>
      </c>
      <c r="D59" s="326"/>
      <c r="E59" s="326">
        <v>2057</v>
      </c>
      <c r="F59" s="326">
        <v>45618</v>
      </c>
      <c r="G59" s="326">
        <v>3680</v>
      </c>
      <c r="H59" s="340">
        <v>39710</v>
      </c>
      <c r="I59" s="335">
        <v>29933</v>
      </c>
      <c r="J59" s="341"/>
      <c r="K59" s="326">
        <v>25437</v>
      </c>
    </row>
    <row r="60" spans="1:11">
      <c r="A60" s="338" t="s">
        <v>70</v>
      </c>
      <c r="B60" s="339"/>
      <c r="C60" s="326">
        <v>0</v>
      </c>
      <c r="D60" s="326"/>
      <c r="E60" s="326">
        <v>0</v>
      </c>
      <c r="F60" s="326">
        <v>0</v>
      </c>
      <c r="G60" s="326">
        <v>0</v>
      </c>
      <c r="H60" s="326">
        <v>0</v>
      </c>
      <c r="I60" s="335">
        <v>0</v>
      </c>
      <c r="J60" s="341"/>
      <c r="K60" s="326"/>
    </row>
    <row r="61" spans="1:11" ht="24">
      <c r="A61" s="338" t="s">
        <v>71</v>
      </c>
      <c r="B61" s="339"/>
      <c r="C61" s="326">
        <v>0</v>
      </c>
      <c r="D61" s="326"/>
      <c r="E61" s="326">
        <v>0</v>
      </c>
      <c r="F61" s="326">
        <v>0</v>
      </c>
      <c r="G61" s="326">
        <v>0</v>
      </c>
      <c r="H61" s="326">
        <v>0</v>
      </c>
      <c r="I61" s="335">
        <v>0</v>
      </c>
      <c r="J61" s="341"/>
      <c r="K61" s="326"/>
    </row>
    <row r="62" spans="1:11" ht="48">
      <c r="A62" s="338" t="s">
        <v>72</v>
      </c>
      <c r="B62" s="339"/>
      <c r="C62" s="326">
        <v>9</v>
      </c>
      <c r="D62" s="326"/>
      <c r="E62" s="326">
        <v>0</v>
      </c>
      <c r="F62" s="326">
        <v>0</v>
      </c>
      <c r="G62" s="342">
        <v>0</v>
      </c>
      <c r="H62" s="326">
        <v>0</v>
      </c>
      <c r="I62" s="335">
        <v>0</v>
      </c>
      <c r="J62" s="341"/>
      <c r="K62" s="326"/>
    </row>
    <row r="63" spans="1:11" ht="24">
      <c r="A63" s="338" t="s">
        <v>73</v>
      </c>
      <c r="B63" s="339"/>
      <c r="C63" s="326">
        <v>16071</v>
      </c>
      <c r="D63" s="326"/>
      <c r="E63" s="326">
        <v>31310</v>
      </c>
      <c r="F63" s="326">
        <v>0</v>
      </c>
      <c r="G63" s="342">
        <v>11605</v>
      </c>
      <c r="H63" s="326">
        <v>0</v>
      </c>
      <c r="I63" s="335">
        <v>26508</v>
      </c>
      <c r="J63" s="341"/>
      <c r="K63" s="326"/>
    </row>
    <row r="64" spans="1:11" ht="24">
      <c r="A64" s="338" t="s">
        <v>74</v>
      </c>
      <c r="B64" s="339"/>
      <c r="C64" s="326">
        <v>24</v>
      </c>
      <c r="D64" s="326"/>
      <c r="E64" s="326">
        <v>310</v>
      </c>
      <c r="F64" s="326">
        <v>0</v>
      </c>
      <c r="G64" s="370">
        <v>97</v>
      </c>
      <c r="H64" s="326">
        <v>0</v>
      </c>
      <c r="I64" s="335">
        <v>320</v>
      </c>
      <c r="J64" s="341"/>
      <c r="K64" s="326">
        <v>189</v>
      </c>
    </row>
    <row r="65" spans="1:11">
      <c r="A65" s="343" t="s">
        <v>75</v>
      </c>
      <c r="B65" s="339"/>
      <c r="C65" s="344">
        <v>251547</v>
      </c>
      <c r="D65" s="339"/>
      <c r="E65" s="339">
        <v>113687</v>
      </c>
      <c r="F65" s="349">
        <v>207967</v>
      </c>
      <c r="G65" s="372"/>
      <c r="H65" s="369"/>
      <c r="I65" s="347">
        <v>250103</v>
      </c>
      <c r="J65" s="337"/>
      <c r="K65" s="339"/>
    </row>
    <row r="66" spans="1:11" ht="48">
      <c r="A66" s="338" t="s">
        <v>76</v>
      </c>
      <c r="B66" s="339"/>
      <c r="C66" s="326">
        <v>116891</v>
      </c>
      <c r="D66" s="326"/>
      <c r="E66" s="326">
        <v>13550</v>
      </c>
      <c r="F66" s="326">
        <v>102876</v>
      </c>
      <c r="G66" s="371">
        <v>26016</v>
      </c>
      <c r="H66" s="340">
        <v>159621</v>
      </c>
      <c r="I66" s="335">
        <v>92408</v>
      </c>
      <c r="J66" s="341"/>
      <c r="K66" s="326">
        <v>189298</v>
      </c>
    </row>
    <row r="67" spans="1:11">
      <c r="A67" s="338" t="s">
        <v>77</v>
      </c>
      <c r="B67" s="339"/>
      <c r="C67" s="326">
        <v>135</v>
      </c>
      <c r="D67" s="326"/>
      <c r="E67" s="326">
        <v>186321</v>
      </c>
      <c r="F67" s="326">
        <v>0</v>
      </c>
      <c r="G67" s="342">
        <v>7285</v>
      </c>
      <c r="H67" s="340">
        <v>304</v>
      </c>
      <c r="I67" s="335">
        <v>96316</v>
      </c>
      <c r="J67" s="341"/>
      <c r="K67" s="326">
        <v>22043</v>
      </c>
    </row>
    <row r="68" spans="1:11" ht="36">
      <c r="A68" s="338" t="s">
        <v>78</v>
      </c>
      <c r="B68" s="339"/>
      <c r="C68" s="326">
        <v>126158</v>
      </c>
      <c r="D68" s="326"/>
      <c r="E68" s="326">
        <v>2353</v>
      </c>
      <c r="F68" s="326">
        <v>102849</v>
      </c>
      <c r="G68" s="342">
        <v>29011</v>
      </c>
      <c r="H68" s="340">
        <v>29011</v>
      </c>
      <c r="I68" s="335">
        <v>60442</v>
      </c>
      <c r="J68" s="341"/>
      <c r="K68" s="326">
        <v>189281</v>
      </c>
    </row>
    <row r="69" spans="1:11" ht="24">
      <c r="A69" s="338" t="s">
        <v>79</v>
      </c>
      <c r="B69" s="339"/>
      <c r="C69" s="326">
        <v>1625</v>
      </c>
      <c r="D69" s="326"/>
      <c r="E69" s="326">
        <v>172</v>
      </c>
      <c r="F69" s="326">
        <v>409</v>
      </c>
      <c r="G69" s="342">
        <v>54</v>
      </c>
      <c r="H69" s="340">
        <v>1</v>
      </c>
      <c r="I69" s="335">
        <v>15</v>
      </c>
      <c r="J69" s="341"/>
      <c r="K69" s="326">
        <v>64</v>
      </c>
    </row>
    <row r="70" spans="1:11" ht="60">
      <c r="A70" s="338" t="s">
        <v>80</v>
      </c>
      <c r="B70" s="339"/>
      <c r="C70" s="326">
        <v>6645</v>
      </c>
      <c r="D70" s="326"/>
      <c r="E70" s="326">
        <v>279</v>
      </c>
      <c r="F70" s="326">
        <v>1736</v>
      </c>
      <c r="G70" s="342">
        <v>4194</v>
      </c>
      <c r="H70" s="340">
        <v>1217</v>
      </c>
      <c r="I70" s="335">
        <v>801</v>
      </c>
      <c r="J70" s="341"/>
      <c r="K70" s="326">
        <v>6091</v>
      </c>
    </row>
    <row r="71" spans="1:11" ht="24">
      <c r="A71" s="338" t="s">
        <v>81</v>
      </c>
      <c r="B71" s="339"/>
      <c r="C71" s="326">
        <v>14</v>
      </c>
      <c r="D71" s="326"/>
      <c r="E71" s="326">
        <v>0</v>
      </c>
      <c r="F71" s="326">
        <v>41</v>
      </c>
      <c r="G71" s="342">
        <v>17</v>
      </c>
      <c r="H71" s="340">
        <v>35</v>
      </c>
      <c r="I71" s="335">
        <v>3</v>
      </c>
      <c r="J71" s="341"/>
      <c r="K71" s="326"/>
    </row>
    <row r="72" spans="1:11" ht="24">
      <c r="A72" s="338" t="s">
        <v>82</v>
      </c>
      <c r="B72" s="339"/>
      <c r="C72" s="326">
        <v>79</v>
      </c>
      <c r="D72" s="326"/>
      <c r="E72" s="326">
        <v>0</v>
      </c>
      <c r="F72" s="326">
        <v>56</v>
      </c>
      <c r="G72" s="342">
        <v>9</v>
      </c>
      <c r="H72" s="340">
        <v>170</v>
      </c>
      <c r="I72" s="335">
        <v>118</v>
      </c>
      <c r="J72" s="341"/>
      <c r="K72" s="326">
        <v>520</v>
      </c>
    </row>
    <row r="73" spans="1:11">
      <c r="A73" s="343" t="s">
        <v>83</v>
      </c>
      <c r="B73" s="339"/>
      <c r="C73" s="339">
        <v>3368</v>
      </c>
      <c r="D73" s="339"/>
      <c r="E73" s="339">
        <v>0</v>
      </c>
      <c r="F73" s="339">
        <v>1038</v>
      </c>
      <c r="G73" s="376"/>
      <c r="H73" s="345"/>
      <c r="I73" s="347">
        <v>86</v>
      </c>
      <c r="J73" s="337"/>
      <c r="K73" s="339"/>
    </row>
    <row r="74" spans="1:11" ht="24">
      <c r="A74" s="338" t="s">
        <v>84</v>
      </c>
      <c r="B74" s="339"/>
      <c r="C74" s="326">
        <v>604</v>
      </c>
      <c r="D74" s="326"/>
      <c r="E74" s="326">
        <v>0</v>
      </c>
      <c r="F74" s="351">
        <v>241</v>
      </c>
      <c r="G74" s="377">
        <v>1</v>
      </c>
      <c r="H74" s="335">
        <v>1754</v>
      </c>
      <c r="I74" s="335">
        <v>86</v>
      </c>
      <c r="J74" s="341"/>
      <c r="K74" s="326">
        <v>2141</v>
      </c>
    </row>
    <row r="75" spans="1:11" ht="36">
      <c r="A75" s="338" t="s">
        <v>85</v>
      </c>
      <c r="B75" s="339"/>
      <c r="C75" s="326">
        <v>2483</v>
      </c>
      <c r="D75" s="322"/>
      <c r="E75" s="322">
        <v>0</v>
      </c>
      <c r="F75" s="351">
        <v>677</v>
      </c>
      <c r="G75" s="377">
        <v>171</v>
      </c>
      <c r="H75" s="363">
        <v>0</v>
      </c>
      <c r="I75" s="335">
        <v>0</v>
      </c>
      <c r="J75" s="341"/>
      <c r="K75" s="326"/>
    </row>
    <row r="76" spans="1:11" ht="36">
      <c r="A76" s="338" t="s">
        <v>86</v>
      </c>
      <c r="B76" s="339"/>
      <c r="C76" s="326">
        <v>72</v>
      </c>
      <c r="D76" s="322"/>
      <c r="E76" s="322">
        <v>0</v>
      </c>
      <c r="F76" s="351">
        <v>0</v>
      </c>
      <c r="G76" s="377">
        <v>0</v>
      </c>
      <c r="H76" s="363">
        <v>0</v>
      </c>
      <c r="I76" s="335">
        <v>0</v>
      </c>
      <c r="J76" s="341"/>
      <c r="K76" s="326"/>
    </row>
    <row r="77" spans="1:11">
      <c r="A77" s="338" t="s">
        <v>87</v>
      </c>
      <c r="B77" s="339"/>
      <c r="C77" s="326">
        <v>209</v>
      </c>
      <c r="D77" s="322"/>
      <c r="E77" s="322">
        <v>0</v>
      </c>
      <c r="F77" s="351">
        <v>120</v>
      </c>
      <c r="G77" s="377">
        <v>0</v>
      </c>
      <c r="H77" s="335">
        <v>4736</v>
      </c>
      <c r="I77" s="335">
        <v>0</v>
      </c>
      <c r="J77" s="341"/>
      <c r="K77" s="326">
        <v>2119</v>
      </c>
    </row>
    <row r="78" spans="1:11">
      <c r="A78" s="343" t="s">
        <v>88</v>
      </c>
      <c r="B78" s="339"/>
      <c r="C78" s="348">
        <v>0</v>
      </c>
      <c r="D78" s="339"/>
      <c r="E78" s="339">
        <v>0</v>
      </c>
      <c r="F78" s="349">
        <v>0</v>
      </c>
      <c r="G78" s="378"/>
      <c r="H78" s="369"/>
      <c r="I78" s="347">
        <v>0</v>
      </c>
      <c r="J78" s="337"/>
      <c r="K78" s="339"/>
    </row>
    <row r="79" spans="1:11" ht="24">
      <c r="A79" s="338" t="s">
        <v>89</v>
      </c>
      <c r="B79" s="339"/>
      <c r="C79" s="322">
        <v>0</v>
      </c>
      <c r="D79" s="322"/>
      <c r="E79" s="322">
        <v>0</v>
      </c>
      <c r="F79" s="350">
        <v>0</v>
      </c>
      <c r="G79" s="379">
        <v>0</v>
      </c>
      <c r="H79" s="373">
        <v>0</v>
      </c>
      <c r="I79" s="346">
        <v>0</v>
      </c>
      <c r="J79" s="341"/>
      <c r="K79" s="326">
        <v>15791</v>
      </c>
    </row>
    <row r="80" spans="1:11" ht="36">
      <c r="A80" s="338" t="s">
        <v>90</v>
      </c>
      <c r="B80" s="339"/>
      <c r="C80" s="322">
        <v>0</v>
      </c>
      <c r="D80" s="322"/>
      <c r="E80" s="322">
        <v>0</v>
      </c>
      <c r="F80" s="350">
        <v>0</v>
      </c>
      <c r="G80" s="379">
        <v>0</v>
      </c>
      <c r="H80" s="373">
        <v>0</v>
      </c>
      <c r="I80" s="346">
        <v>0</v>
      </c>
      <c r="J80" s="341"/>
      <c r="K80" s="326">
        <v>843</v>
      </c>
    </row>
    <row r="81" spans="1:11" ht="36">
      <c r="A81" s="338" t="s">
        <v>91</v>
      </c>
      <c r="B81" s="339"/>
      <c r="C81" s="322">
        <v>0</v>
      </c>
      <c r="D81" s="322"/>
      <c r="E81" s="322">
        <v>0</v>
      </c>
      <c r="F81" s="350">
        <v>0</v>
      </c>
      <c r="G81" s="379">
        <v>0</v>
      </c>
      <c r="H81" s="373">
        <v>0</v>
      </c>
      <c r="I81" s="346">
        <v>0</v>
      </c>
      <c r="J81" s="341"/>
      <c r="K81" s="326">
        <v>5820</v>
      </c>
    </row>
    <row r="82" spans="1:11">
      <c r="A82" s="343" t="s">
        <v>92</v>
      </c>
      <c r="B82" s="339"/>
      <c r="C82" s="348">
        <v>283</v>
      </c>
      <c r="D82" s="339"/>
      <c r="E82" s="339"/>
      <c r="F82" s="349">
        <v>0</v>
      </c>
      <c r="G82" s="378"/>
      <c r="H82" s="369"/>
      <c r="I82" s="347">
        <v>0</v>
      </c>
      <c r="J82" s="337"/>
      <c r="K82" s="339"/>
    </row>
    <row r="83" spans="1:11" ht="36">
      <c r="A83" s="338" t="s">
        <v>93</v>
      </c>
      <c r="B83" s="339"/>
      <c r="C83" s="322">
        <v>273</v>
      </c>
      <c r="D83" s="322"/>
      <c r="E83" s="326">
        <v>3989</v>
      </c>
      <c r="F83" s="350">
        <v>0</v>
      </c>
      <c r="G83" s="380">
        <v>0</v>
      </c>
      <c r="H83" s="335">
        <v>21466</v>
      </c>
      <c r="I83" s="346">
        <v>0</v>
      </c>
      <c r="J83" s="341"/>
      <c r="K83" s="326">
        <v>18852</v>
      </c>
    </row>
    <row r="84" spans="1:11">
      <c r="A84" s="338" t="s">
        <v>94</v>
      </c>
      <c r="B84" s="339"/>
      <c r="C84" s="322">
        <v>10</v>
      </c>
      <c r="D84" s="322"/>
      <c r="E84" s="326">
        <v>0</v>
      </c>
      <c r="F84" s="350">
        <v>0</v>
      </c>
      <c r="G84" s="380">
        <v>0</v>
      </c>
      <c r="H84" s="363">
        <v>0</v>
      </c>
      <c r="I84" s="346">
        <v>0</v>
      </c>
      <c r="J84" s="341"/>
      <c r="K84" s="326">
        <v>3294</v>
      </c>
    </row>
    <row r="85" spans="1:11" ht="48">
      <c r="A85" s="338" t="s">
        <v>95</v>
      </c>
      <c r="B85" s="339"/>
      <c r="C85" s="322">
        <v>0</v>
      </c>
      <c r="D85" s="322"/>
      <c r="E85" s="326">
        <v>0</v>
      </c>
      <c r="F85" s="350">
        <v>0</v>
      </c>
      <c r="G85" s="380">
        <v>0</v>
      </c>
      <c r="H85" s="363">
        <v>0</v>
      </c>
      <c r="I85" s="346">
        <v>0</v>
      </c>
      <c r="J85" s="341"/>
      <c r="K85" s="326">
        <v>117</v>
      </c>
    </row>
    <row r="86" spans="1:11">
      <c r="A86" s="343" t="s">
        <v>96</v>
      </c>
      <c r="B86" s="339"/>
      <c r="C86" s="348">
        <v>79</v>
      </c>
      <c r="D86" s="339"/>
      <c r="E86" s="339"/>
      <c r="F86" s="349">
        <v>193</v>
      </c>
      <c r="G86" s="378"/>
      <c r="H86" s="369"/>
      <c r="I86" s="347">
        <v>43</v>
      </c>
      <c r="J86" s="337"/>
      <c r="K86" s="339"/>
    </row>
    <row r="87" spans="1:11" ht="24">
      <c r="A87" s="338" t="s">
        <v>97</v>
      </c>
      <c r="B87" s="339"/>
      <c r="C87" s="326">
        <v>38</v>
      </c>
      <c r="D87" s="326"/>
      <c r="E87" s="326">
        <v>0</v>
      </c>
      <c r="F87" s="351">
        <v>0</v>
      </c>
      <c r="G87" s="380">
        <v>143</v>
      </c>
      <c r="H87" s="335">
        <v>1</v>
      </c>
      <c r="I87" s="335">
        <v>21</v>
      </c>
      <c r="J87" s="341"/>
      <c r="K87" s="326">
        <v>327</v>
      </c>
    </row>
    <row r="88" spans="1:11">
      <c r="A88" s="338" t="s">
        <v>98</v>
      </c>
      <c r="B88" s="339"/>
      <c r="C88" s="326">
        <v>18</v>
      </c>
      <c r="D88" s="326"/>
      <c r="E88" s="326">
        <v>8</v>
      </c>
      <c r="F88" s="351">
        <v>193</v>
      </c>
      <c r="G88" s="380">
        <v>43</v>
      </c>
      <c r="H88" s="363">
        <v>0</v>
      </c>
      <c r="I88" s="335">
        <v>0</v>
      </c>
      <c r="J88" s="341"/>
      <c r="K88" s="326">
        <v>39</v>
      </c>
    </row>
    <row r="89" spans="1:11" ht="48">
      <c r="A89" s="338" t="s">
        <v>99</v>
      </c>
      <c r="B89" s="339"/>
      <c r="C89" s="326">
        <v>23</v>
      </c>
      <c r="D89" s="326"/>
      <c r="E89" s="326">
        <v>455</v>
      </c>
      <c r="F89" s="351">
        <v>0</v>
      </c>
      <c r="G89" s="380">
        <v>7</v>
      </c>
      <c r="H89" s="335">
        <v>203</v>
      </c>
      <c r="I89" s="335">
        <v>22</v>
      </c>
      <c r="J89" s="341"/>
      <c r="K89" s="326">
        <v>318</v>
      </c>
    </row>
    <row r="90" spans="1:11" ht="48">
      <c r="A90" s="343" t="s">
        <v>100</v>
      </c>
      <c r="B90" s="339"/>
      <c r="C90" s="348">
        <v>528</v>
      </c>
      <c r="D90" s="339"/>
      <c r="E90" s="339"/>
      <c r="F90" s="349">
        <v>0</v>
      </c>
      <c r="G90" s="378"/>
      <c r="H90" s="374"/>
      <c r="I90" s="347">
        <v>4493</v>
      </c>
      <c r="J90" s="337"/>
      <c r="K90" s="339"/>
    </row>
    <row r="91" spans="1:11" ht="36">
      <c r="A91" s="338" t="s">
        <v>101</v>
      </c>
      <c r="B91" s="339"/>
      <c r="C91" s="322">
        <v>79</v>
      </c>
      <c r="D91" s="326"/>
      <c r="E91" s="326">
        <v>8488</v>
      </c>
      <c r="F91" s="350">
        <v>0</v>
      </c>
      <c r="G91" s="380">
        <v>0</v>
      </c>
      <c r="H91" s="375">
        <v>2</v>
      </c>
      <c r="I91" s="335">
        <v>9</v>
      </c>
      <c r="J91" s="341"/>
      <c r="K91" s="326">
        <v>4</v>
      </c>
    </row>
    <row r="92" spans="1:11" ht="24">
      <c r="A92" s="338" t="s">
        <v>102</v>
      </c>
      <c r="B92" s="339"/>
      <c r="C92" s="322">
        <v>0</v>
      </c>
      <c r="D92" s="322"/>
      <c r="E92" s="326">
        <v>17316</v>
      </c>
      <c r="F92" s="350">
        <v>0</v>
      </c>
      <c r="G92" s="380">
        <v>1834</v>
      </c>
      <c r="H92" s="335">
        <v>1375</v>
      </c>
      <c r="I92" s="335">
        <v>1482</v>
      </c>
      <c r="J92" s="341"/>
      <c r="K92" s="326">
        <v>17948</v>
      </c>
    </row>
    <row r="93" spans="1:11" ht="24">
      <c r="A93" s="338" t="s">
        <v>103</v>
      </c>
      <c r="B93" s="339"/>
      <c r="C93" s="322">
        <v>449</v>
      </c>
      <c r="D93" s="322"/>
      <c r="E93" s="326">
        <v>3723</v>
      </c>
      <c r="F93" s="350">
        <v>0</v>
      </c>
      <c r="G93" s="380">
        <v>2236</v>
      </c>
      <c r="H93" s="335">
        <v>4230</v>
      </c>
      <c r="I93" s="335">
        <v>3002</v>
      </c>
      <c r="J93" s="341"/>
      <c r="K93" s="326">
        <v>1194</v>
      </c>
    </row>
    <row r="94" spans="1:11">
      <c r="A94" s="343" t="s">
        <v>104</v>
      </c>
      <c r="B94" s="339"/>
      <c r="C94" s="348">
        <v>103</v>
      </c>
      <c r="D94" s="339"/>
      <c r="E94" s="339"/>
      <c r="F94" s="349"/>
      <c r="G94" s="380"/>
      <c r="H94" s="369"/>
      <c r="I94" s="347">
        <v>20</v>
      </c>
      <c r="J94" s="318"/>
      <c r="K94" s="339"/>
    </row>
    <row r="95" spans="1:11" ht="48">
      <c r="A95" s="338" t="s">
        <v>105</v>
      </c>
      <c r="B95" s="339"/>
      <c r="C95" s="322">
        <v>103</v>
      </c>
      <c r="D95" s="326"/>
      <c r="E95" s="322">
        <v>78</v>
      </c>
      <c r="F95" s="350">
        <v>44</v>
      </c>
      <c r="G95" s="380">
        <v>4</v>
      </c>
      <c r="H95" s="373">
        <v>128</v>
      </c>
      <c r="I95" s="346">
        <v>20</v>
      </c>
      <c r="J95" s="337"/>
      <c r="K95" s="322">
        <v>46</v>
      </c>
    </row>
    <row r="96" spans="1:11">
      <c r="A96" s="352"/>
      <c r="B96" s="352"/>
      <c r="C96" s="352"/>
      <c r="D96" s="352"/>
      <c r="E96" s="352"/>
      <c r="F96" s="352"/>
      <c r="G96" s="352"/>
      <c r="H96" s="352"/>
      <c r="I96" s="352"/>
      <c r="J96" s="352"/>
      <c r="K96" s="352"/>
    </row>
    <row r="97" spans="1:11">
      <c r="A97" s="353"/>
      <c r="B97" s="353"/>
      <c r="C97" s="353"/>
      <c r="D97" s="353"/>
      <c r="E97" s="353"/>
      <c r="F97" s="353"/>
      <c r="G97" s="353"/>
      <c r="H97" s="353"/>
      <c r="I97" s="353"/>
      <c r="J97" s="353"/>
      <c r="K97" s="353"/>
    </row>
    <row r="98" spans="1:11">
      <c r="A98" s="353"/>
      <c r="B98" s="353"/>
      <c r="C98" s="353"/>
      <c r="D98" s="353"/>
      <c r="E98" s="353"/>
      <c r="F98" s="353"/>
      <c r="G98" s="353"/>
      <c r="H98" s="353"/>
      <c r="I98" s="353"/>
      <c r="J98" s="353"/>
      <c r="K98" s="353"/>
    </row>
    <row r="99" spans="1:11">
      <c r="A99" s="353"/>
      <c r="B99" s="353"/>
      <c r="C99" s="353"/>
      <c r="D99" s="353"/>
      <c r="E99" s="353"/>
      <c r="F99" s="353"/>
      <c r="G99" s="353"/>
      <c r="H99" s="353"/>
      <c r="I99" s="353"/>
      <c r="J99" s="353"/>
      <c r="K99" s="353"/>
    </row>
    <row r="100" spans="1:11">
      <c r="A100" s="353"/>
      <c r="B100" s="353"/>
      <c r="C100" s="353"/>
      <c r="D100" s="353"/>
      <c r="E100" s="353"/>
      <c r="F100" s="353"/>
      <c r="G100" s="353"/>
      <c r="H100" s="353"/>
      <c r="I100" s="353"/>
      <c r="J100" s="353"/>
      <c r="K100" s="353"/>
    </row>
    <row r="101" spans="1:11">
      <c r="A101" s="353"/>
      <c r="B101" s="353"/>
      <c r="C101" s="353"/>
      <c r="D101" s="353"/>
      <c r="E101" s="353"/>
      <c r="F101" s="353"/>
      <c r="G101" s="353"/>
      <c r="H101" s="353"/>
      <c r="I101" s="353"/>
      <c r="J101" s="353"/>
      <c r="K101" s="353"/>
    </row>
    <row r="102" spans="1:11">
      <c r="A102" s="353"/>
      <c r="B102" s="353"/>
      <c r="C102" s="353"/>
      <c r="D102" s="353"/>
      <c r="E102" s="353"/>
      <c r="F102" s="353"/>
      <c r="G102" s="353"/>
      <c r="H102" s="353"/>
      <c r="I102" s="353"/>
      <c r="J102" s="353"/>
      <c r="K102" s="353"/>
    </row>
  </sheetData>
  <mergeCells count="4">
    <mergeCell ref="A3:A4"/>
    <mergeCell ref="A49:A50"/>
    <mergeCell ref="G49:G50"/>
    <mergeCell ref="A48:G48"/>
  </mergeCells>
  <pageMargins left="0.70099999999999996" right="0.70099999999999996" top="0.55500000000000005" bottom="4.0000000000000001E-3" header="0.3" footer="0.3"/>
  <pageSetup paperSize="9" scale="58" fitToHeight="0" orientation="portrait" useFirstPageNumber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20"/>
  <sheetViews>
    <sheetView workbookViewId="0"/>
  </sheetViews>
  <sheetFormatPr defaultColWidth="10" defaultRowHeight="12.75"/>
  <cols>
    <col min="1" max="1" width="28.5703125" customWidth="1"/>
    <col min="2" max="2" width="13.85546875" customWidth="1"/>
    <col min="3" max="3" width="13.28515625" customWidth="1"/>
    <col min="4" max="4" width="12.5703125" customWidth="1"/>
    <col min="7" max="7" width="12.5703125" customWidth="1"/>
    <col min="8" max="8" width="11.85546875" customWidth="1"/>
    <col min="9" max="9" width="12.7109375" customWidth="1"/>
    <col min="10" max="10" width="13.85546875" customWidth="1"/>
    <col min="11" max="11" width="13.7109375" customWidth="1"/>
  </cols>
  <sheetData>
    <row r="1" spans="1:12">
      <c r="A1" s="2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432" t="s">
        <v>107</v>
      </c>
      <c r="B3" s="89" t="s">
        <v>43</v>
      </c>
      <c r="C3" s="89" t="s">
        <v>3</v>
      </c>
      <c r="D3" s="38" t="s">
        <v>4</v>
      </c>
      <c r="E3" s="38" t="s">
        <v>5</v>
      </c>
      <c r="F3" s="38" t="s">
        <v>6</v>
      </c>
      <c r="G3" s="38" t="s">
        <v>7</v>
      </c>
      <c r="H3" s="38" t="s">
        <v>8</v>
      </c>
      <c r="I3" s="50" t="s">
        <v>9</v>
      </c>
      <c r="J3" s="38" t="s">
        <v>10</v>
      </c>
      <c r="K3" s="38" t="s">
        <v>11</v>
      </c>
      <c r="L3" s="38" t="s">
        <v>12</v>
      </c>
    </row>
    <row r="4" spans="1:12">
      <c r="A4" s="433"/>
    </row>
    <row r="5" spans="1:12">
      <c r="A5" s="434" t="s">
        <v>108</v>
      </c>
      <c r="B5" s="90" t="s">
        <v>109</v>
      </c>
      <c r="C5" s="91"/>
      <c r="D5" s="16">
        <v>97</v>
      </c>
      <c r="E5" s="16"/>
      <c r="F5" s="92"/>
      <c r="G5" s="16">
        <v>96</v>
      </c>
      <c r="H5" s="16"/>
      <c r="I5" s="16">
        <v>660</v>
      </c>
      <c r="J5" s="93">
        <v>162</v>
      </c>
      <c r="K5" s="146">
        <v>70</v>
      </c>
      <c r="L5" s="16"/>
    </row>
    <row r="6" spans="1:12" ht="26.25" customHeight="1">
      <c r="A6" s="431"/>
      <c r="B6" s="94" t="s">
        <v>110</v>
      </c>
      <c r="C6" s="91"/>
      <c r="D6" s="15">
        <v>97</v>
      </c>
      <c r="E6" s="16"/>
      <c r="F6" s="90"/>
      <c r="G6" s="16">
        <v>99</v>
      </c>
      <c r="H6" s="16"/>
      <c r="I6" s="16">
        <v>15533</v>
      </c>
      <c r="J6" s="95">
        <v>162</v>
      </c>
      <c r="K6" s="146">
        <v>293</v>
      </c>
      <c r="L6" s="16"/>
    </row>
    <row r="7" spans="1:12">
      <c r="A7" s="97" t="s">
        <v>37</v>
      </c>
      <c r="B7" s="94" t="s">
        <v>43</v>
      </c>
      <c r="C7" s="98"/>
      <c r="D7" s="15"/>
      <c r="E7" s="16"/>
      <c r="F7" s="16"/>
      <c r="G7" s="16"/>
      <c r="H7" s="16"/>
      <c r="I7" s="21"/>
      <c r="J7" s="48"/>
      <c r="K7" s="146" t="s">
        <v>176</v>
      </c>
      <c r="L7" s="16"/>
    </row>
    <row r="8" spans="1:12">
      <c r="A8" s="430" t="s">
        <v>111</v>
      </c>
      <c r="B8" s="90" t="s">
        <v>109</v>
      </c>
      <c r="C8" s="91"/>
      <c r="D8" s="15">
        <v>76</v>
      </c>
      <c r="E8" s="16"/>
      <c r="F8" s="92"/>
      <c r="G8" s="16">
        <v>4</v>
      </c>
      <c r="H8" s="16">
        <v>17</v>
      </c>
      <c r="I8" s="16">
        <v>611</v>
      </c>
      <c r="J8" s="93">
        <v>147</v>
      </c>
      <c r="K8" s="146">
        <v>27</v>
      </c>
      <c r="L8" s="16">
        <v>137</v>
      </c>
    </row>
    <row r="9" spans="1:12" ht="25.5">
      <c r="A9" s="431"/>
      <c r="B9" s="94" t="s">
        <v>110</v>
      </c>
      <c r="C9" s="91"/>
      <c r="D9" s="15">
        <v>76</v>
      </c>
      <c r="E9" s="16"/>
      <c r="F9" s="92"/>
      <c r="G9" s="16">
        <v>4</v>
      </c>
      <c r="H9" s="16">
        <v>17</v>
      </c>
      <c r="I9" s="16">
        <v>1034</v>
      </c>
      <c r="J9" s="93">
        <v>147</v>
      </c>
      <c r="K9" s="146">
        <v>27</v>
      </c>
      <c r="L9" s="16">
        <v>137</v>
      </c>
    </row>
    <row r="10" spans="1:12">
      <c r="A10" s="430" t="s">
        <v>112</v>
      </c>
      <c r="B10" s="90" t="s">
        <v>109</v>
      </c>
      <c r="C10" s="91"/>
      <c r="D10" s="16">
        <v>0</v>
      </c>
      <c r="E10" s="16"/>
      <c r="F10" s="92"/>
      <c r="G10" s="16">
        <v>0</v>
      </c>
      <c r="H10" s="16">
        <v>1</v>
      </c>
      <c r="I10" s="16">
        <v>0</v>
      </c>
      <c r="J10" s="93">
        <v>0</v>
      </c>
      <c r="K10" s="146">
        <v>0</v>
      </c>
      <c r="L10" s="16">
        <v>0</v>
      </c>
    </row>
    <row r="11" spans="1:12" ht="25.5">
      <c r="A11" s="431"/>
      <c r="B11" s="94" t="s">
        <v>110</v>
      </c>
      <c r="C11" s="91"/>
      <c r="D11" s="16">
        <v>0</v>
      </c>
      <c r="E11" s="16"/>
      <c r="F11" s="92"/>
      <c r="G11" s="16">
        <v>0</v>
      </c>
      <c r="H11" s="16">
        <v>1</v>
      </c>
      <c r="I11" s="16">
        <v>0</v>
      </c>
      <c r="J11" s="93">
        <v>0</v>
      </c>
      <c r="K11" s="146">
        <v>0</v>
      </c>
      <c r="L11" s="16">
        <v>0</v>
      </c>
    </row>
    <row r="12" spans="1:12">
      <c r="A12" s="430" t="s">
        <v>113</v>
      </c>
      <c r="B12" s="90" t="s">
        <v>109</v>
      </c>
      <c r="C12" s="91"/>
      <c r="D12" s="16">
        <v>0</v>
      </c>
      <c r="E12" s="16"/>
      <c r="F12" s="92"/>
      <c r="G12" s="16">
        <v>0</v>
      </c>
      <c r="H12" s="16">
        <v>0</v>
      </c>
      <c r="I12" s="16">
        <v>0</v>
      </c>
      <c r="J12" s="93">
        <v>0</v>
      </c>
      <c r="K12" s="146">
        <v>0</v>
      </c>
      <c r="L12" s="16">
        <v>0</v>
      </c>
    </row>
    <row r="13" spans="1:12" ht="25.5">
      <c r="A13" s="431"/>
      <c r="B13" s="94" t="s">
        <v>110</v>
      </c>
      <c r="C13" s="91"/>
      <c r="D13" s="16">
        <v>0</v>
      </c>
      <c r="E13" s="16"/>
      <c r="F13" s="92"/>
      <c r="G13" s="16">
        <v>0</v>
      </c>
      <c r="H13" s="16">
        <v>0</v>
      </c>
      <c r="I13" s="16">
        <v>0</v>
      </c>
      <c r="J13" s="93">
        <v>0</v>
      </c>
      <c r="K13" s="146">
        <v>0</v>
      </c>
      <c r="L13" s="16">
        <v>0</v>
      </c>
    </row>
    <row r="14" spans="1:12">
      <c r="A14" s="430" t="s">
        <v>114</v>
      </c>
      <c r="B14" s="90" t="s">
        <v>109</v>
      </c>
      <c r="C14" s="91"/>
      <c r="D14" s="16">
        <v>0</v>
      </c>
      <c r="E14" s="16"/>
      <c r="F14" s="92"/>
      <c r="G14" s="16">
        <v>52</v>
      </c>
      <c r="H14" s="16">
        <v>3</v>
      </c>
      <c r="I14" s="16">
        <v>104</v>
      </c>
      <c r="J14" s="93">
        <v>0</v>
      </c>
      <c r="K14" s="146">
        <v>3</v>
      </c>
      <c r="L14" s="16">
        <v>0</v>
      </c>
    </row>
    <row r="15" spans="1:12" ht="25.5">
      <c r="A15" s="431"/>
      <c r="B15" s="94" t="s">
        <v>110</v>
      </c>
      <c r="C15" s="91"/>
      <c r="D15" s="16">
        <v>0</v>
      </c>
      <c r="E15" s="16"/>
      <c r="F15" s="92"/>
      <c r="G15" s="16">
        <v>55</v>
      </c>
      <c r="H15" s="16">
        <v>5</v>
      </c>
      <c r="I15" s="16">
        <v>677</v>
      </c>
      <c r="J15" s="93">
        <v>0</v>
      </c>
      <c r="K15" s="146">
        <v>3</v>
      </c>
      <c r="L15" s="16">
        <v>0</v>
      </c>
    </row>
    <row r="16" spans="1:12">
      <c r="A16" s="430" t="s">
        <v>115</v>
      </c>
      <c r="B16" s="90" t="s">
        <v>109</v>
      </c>
      <c r="C16" s="91"/>
      <c r="D16" s="16">
        <v>0</v>
      </c>
      <c r="E16" s="16"/>
      <c r="F16" s="92"/>
      <c r="G16" s="16">
        <v>40</v>
      </c>
      <c r="H16" s="16">
        <v>17</v>
      </c>
      <c r="I16" s="16">
        <v>169</v>
      </c>
      <c r="J16" s="93">
        <v>0</v>
      </c>
      <c r="K16" s="146">
        <v>0</v>
      </c>
      <c r="L16" s="16">
        <v>0</v>
      </c>
    </row>
    <row r="17" spans="1:12" ht="25.5">
      <c r="A17" s="431"/>
      <c r="B17" s="94" t="s">
        <v>110</v>
      </c>
      <c r="C17" s="91"/>
      <c r="D17" s="16">
        <v>0</v>
      </c>
      <c r="E17" s="16"/>
      <c r="F17" s="92"/>
      <c r="G17" s="16">
        <v>40</v>
      </c>
      <c r="H17" s="16">
        <v>91</v>
      </c>
      <c r="I17" s="16">
        <v>184</v>
      </c>
      <c r="J17" s="93">
        <v>0</v>
      </c>
      <c r="K17" s="146">
        <v>0</v>
      </c>
      <c r="L17" s="16">
        <v>0</v>
      </c>
    </row>
    <row r="18" spans="1:12">
      <c r="A18" s="430" t="s">
        <v>116</v>
      </c>
      <c r="B18" s="90" t="s">
        <v>109</v>
      </c>
      <c r="C18" s="91"/>
      <c r="D18" s="16">
        <v>67</v>
      </c>
      <c r="E18" s="16"/>
      <c r="F18" s="92"/>
      <c r="G18" s="16">
        <v>0</v>
      </c>
      <c r="H18" s="16"/>
      <c r="I18" s="159">
        <v>660</v>
      </c>
      <c r="J18" s="93">
        <v>15</v>
      </c>
      <c r="K18" s="146">
        <v>70</v>
      </c>
      <c r="L18" s="16">
        <v>746</v>
      </c>
    </row>
    <row r="19" spans="1:12" ht="25.5">
      <c r="A19" s="431"/>
      <c r="B19" s="94" t="s">
        <v>110</v>
      </c>
      <c r="C19" s="91"/>
      <c r="D19" s="16">
        <v>83</v>
      </c>
      <c r="E19" s="16"/>
      <c r="F19" s="92"/>
      <c r="G19" s="16">
        <v>0</v>
      </c>
      <c r="H19" s="160">
        <v>12</v>
      </c>
      <c r="I19" s="161">
        <v>13638</v>
      </c>
      <c r="J19" s="93">
        <v>15</v>
      </c>
      <c r="K19" s="146">
        <v>266</v>
      </c>
      <c r="L19" s="16">
        <v>6715</v>
      </c>
    </row>
    <row r="20" spans="1:12">
      <c r="A20" s="99"/>
    </row>
  </sheetData>
  <mergeCells count="8">
    <mergeCell ref="A14:A15"/>
    <mergeCell ref="A16:A17"/>
    <mergeCell ref="A18:A19"/>
    <mergeCell ref="A3:A4"/>
    <mergeCell ref="A5:A6"/>
    <mergeCell ref="A8:A9"/>
    <mergeCell ref="A10:A11"/>
    <mergeCell ref="A12:A13"/>
  </mergeCells>
  <pageMargins left="0.70099999999999996" right="0.70099999999999996" top="0.752" bottom="0.752" header="0.3" footer="0.3"/>
  <pageSetup paperSize="9" scale="86" orientation="landscape" useFirstPageNumber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20"/>
  <sheetViews>
    <sheetView workbookViewId="0"/>
  </sheetViews>
  <sheetFormatPr defaultColWidth="10" defaultRowHeight="12.75"/>
  <cols>
    <col min="1" max="1" width="28.5703125" customWidth="1"/>
    <col min="2" max="2" width="13.85546875" customWidth="1"/>
    <col min="3" max="3" width="13.28515625" customWidth="1"/>
    <col min="4" max="4" width="12.5703125" customWidth="1"/>
    <col min="7" max="7" width="12.5703125" customWidth="1"/>
    <col min="8" max="8" width="11.85546875" customWidth="1"/>
    <col min="9" max="9" width="12.7109375" customWidth="1"/>
    <col min="10" max="10" width="13.85546875" customWidth="1"/>
    <col min="11" max="11" width="13.7109375" customWidth="1"/>
  </cols>
  <sheetData>
    <row r="1" spans="1:12">
      <c r="A1" s="2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432" t="s">
        <v>107</v>
      </c>
      <c r="B3" s="191" t="s">
        <v>43</v>
      </c>
      <c r="C3" s="192" t="s">
        <v>3</v>
      </c>
      <c r="D3" s="164" t="s">
        <v>4</v>
      </c>
      <c r="E3" s="164" t="s">
        <v>5</v>
      </c>
      <c r="F3" s="164" t="s">
        <v>6</v>
      </c>
      <c r="G3" s="164" t="s">
        <v>7</v>
      </c>
      <c r="H3" s="164" t="s">
        <v>8</v>
      </c>
      <c r="I3" s="165" t="s">
        <v>9</v>
      </c>
      <c r="J3" s="164" t="s">
        <v>10</v>
      </c>
      <c r="K3" s="164" t="s">
        <v>11</v>
      </c>
      <c r="L3" s="164" t="s">
        <v>12</v>
      </c>
    </row>
    <row r="4" spans="1:12">
      <c r="A4" s="433"/>
      <c r="C4" s="144"/>
      <c r="D4" s="144"/>
      <c r="E4" s="144"/>
      <c r="F4" s="144"/>
      <c r="G4" s="144"/>
      <c r="H4" s="144"/>
      <c r="I4" s="144"/>
      <c r="J4" s="144"/>
      <c r="K4" s="144"/>
      <c r="L4" s="144"/>
    </row>
    <row r="5" spans="1:12">
      <c r="A5" s="434" t="s">
        <v>108</v>
      </c>
      <c r="B5" s="193" t="s">
        <v>109</v>
      </c>
      <c r="C5" s="194"/>
      <c r="D5" s="168">
        <v>156</v>
      </c>
      <c r="E5" s="168">
        <v>12</v>
      </c>
      <c r="F5" s="195"/>
      <c r="G5" s="168">
        <v>241</v>
      </c>
      <c r="H5" s="168">
        <v>5</v>
      </c>
      <c r="I5" s="168"/>
      <c r="J5" s="196">
        <v>278</v>
      </c>
      <c r="K5" s="223">
        <v>70</v>
      </c>
      <c r="L5" s="168"/>
    </row>
    <row r="6" spans="1:12" ht="36" customHeight="1">
      <c r="A6" s="431"/>
      <c r="B6" s="198" t="s">
        <v>110</v>
      </c>
      <c r="C6" s="194"/>
      <c r="D6" s="167">
        <v>156</v>
      </c>
      <c r="E6" s="168">
        <v>12</v>
      </c>
      <c r="F6" s="192"/>
      <c r="G6" s="168">
        <v>287</v>
      </c>
      <c r="H6" s="168">
        <v>5</v>
      </c>
      <c r="I6" s="168"/>
      <c r="J6" s="199">
        <v>432</v>
      </c>
      <c r="K6" s="223">
        <v>476</v>
      </c>
      <c r="L6" s="168"/>
    </row>
    <row r="7" spans="1:12">
      <c r="A7" s="97" t="s">
        <v>37</v>
      </c>
      <c r="B7" s="94" t="s">
        <v>43</v>
      </c>
      <c r="C7" s="98"/>
      <c r="D7" s="15"/>
      <c r="E7" s="16"/>
      <c r="F7" s="16"/>
      <c r="G7" s="16"/>
      <c r="H7" s="16"/>
      <c r="I7" s="21"/>
      <c r="J7" s="48"/>
      <c r="K7" s="222" t="s">
        <v>43</v>
      </c>
      <c r="L7" s="16"/>
    </row>
    <row r="8" spans="1:12">
      <c r="A8" s="430" t="s">
        <v>111</v>
      </c>
      <c r="B8" s="90" t="s">
        <v>109</v>
      </c>
      <c r="C8" s="91"/>
      <c r="D8" s="15">
        <v>118</v>
      </c>
      <c r="E8" s="16">
        <v>2</v>
      </c>
      <c r="F8" s="92"/>
      <c r="G8" s="16">
        <v>141</v>
      </c>
      <c r="H8" s="16">
        <v>108</v>
      </c>
      <c r="I8" s="16">
        <v>652</v>
      </c>
      <c r="J8" s="93">
        <v>257</v>
      </c>
      <c r="K8" s="222">
        <v>70</v>
      </c>
      <c r="L8" s="16">
        <v>467</v>
      </c>
    </row>
    <row r="9" spans="1:12" ht="25.5">
      <c r="A9" s="431"/>
      <c r="B9" s="94" t="s">
        <v>110</v>
      </c>
      <c r="C9" s="91"/>
      <c r="D9" s="15">
        <v>118</v>
      </c>
      <c r="E9" s="16">
        <v>6</v>
      </c>
      <c r="F9" s="92"/>
      <c r="G9" s="16">
        <v>158</v>
      </c>
      <c r="H9" s="16">
        <v>108</v>
      </c>
      <c r="I9" s="16">
        <v>1172</v>
      </c>
      <c r="J9" s="93">
        <v>257</v>
      </c>
      <c r="K9" s="222">
        <v>70</v>
      </c>
      <c r="L9" s="16">
        <v>467</v>
      </c>
    </row>
    <row r="10" spans="1:12">
      <c r="A10" s="430" t="s">
        <v>112</v>
      </c>
      <c r="B10" s="90" t="s">
        <v>109</v>
      </c>
      <c r="C10" s="91"/>
      <c r="D10" s="16">
        <v>0</v>
      </c>
      <c r="E10" s="16">
        <v>0</v>
      </c>
      <c r="F10" s="92"/>
      <c r="G10" s="16">
        <v>0</v>
      </c>
      <c r="H10" s="16">
        <v>0</v>
      </c>
      <c r="I10" s="16"/>
      <c r="J10" s="93">
        <v>0</v>
      </c>
      <c r="K10" s="222">
        <v>0</v>
      </c>
      <c r="L10" s="16"/>
    </row>
    <row r="11" spans="1:12" ht="25.5">
      <c r="A11" s="431"/>
      <c r="B11" s="94" t="s">
        <v>110</v>
      </c>
      <c r="C11" s="91"/>
      <c r="D11" s="16">
        <v>0</v>
      </c>
      <c r="E11" s="16">
        <v>0</v>
      </c>
      <c r="F11" s="92"/>
      <c r="G11" s="16">
        <v>0</v>
      </c>
      <c r="H11" s="16">
        <v>0</v>
      </c>
      <c r="I11" s="16"/>
      <c r="J11" s="93">
        <v>0</v>
      </c>
      <c r="K11" s="222">
        <v>0</v>
      </c>
      <c r="L11" s="16"/>
    </row>
    <row r="12" spans="1:12">
      <c r="A12" s="430" t="s">
        <v>113</v>
      </c>
      <c r="B12" s="90" t="s">
        <v>109</v>
      </c>
      <c r="C12" s="91"/>
      <c r="D12" s="16">
        <v>0</v>
      </c>
      <c r="E12" s="16">
        <v>0</v>
      </c>
      <c r="F12" s="92"/>
      <c r="G12" s="16">
        <v>0</v>
      </c>
      <c r="H12" s="16">
        <v>0</v>
      </c>
      <c r="I12" s="16"/>
      <c r="J12" s="93">
        <v>0</v>
      </c>
      <c r="K12" s="222">
        <v>0</v>
      </c>
      <c r="L12" s="16"/>
    </row>
    <row r="13" spans="1:12" ht="25.5">
      <c r="A13" s="431"/>
      <c r="B13" s="94" t="s">
        <v>110</v>
      </c>
      <c r="C13" s="91"/>
      <c r="D13" s="16">
        <v>0</v>
      </c>
      <c r="E13" s="16">
        <v>0</v>
      </c>
      <c r="F13" s="92"/>
      <c r="G13" s="16">
        <v>0</v>
      </c>
      <c r="H13" s="16">
        <v>0</v>
      </c>
      <c r="I13" s="16"/>
      <c r="J13" s="93">
        <v>0</v>
      </c>
      <c r="K13" s="222">
        <v>0</v>
      </c>
      <c r="L13" s="16"/>
    </row>
    <row r="14" spans="1:12">
      <c r="A14" s="430" t="s">
        <v>114</v>
      </c>
      <c r="B14" s="90" t="s">
        <v>109</v>
      </c>
      <c r="C14" s="91"/>
      <c r="D14" s="16">
        <v>0</v>
      </c>
      <c r="E14" s="16">
        <v>3</v>
      </c>
      <c r="F14" s="92"/>
      <c r="G14" s="16">
        <v>50</v>
      </c>
      <c r="H14" s="16">
        <v>4</v>
      </c>
      <c r="I14" s="16">
        <v>550</v>
      </c>
      <c r="J14" s="93">
        <v>0</v>
      </c>
      <c r="K14" s="222">
        <v>3</v>
      </c>
      <c r="L14" s="16"/>
    </row>
    <row r="15" spans="1:12" ht="25.5">
      <c r="A15" s="431"/>
      <c r="B15" s="94" t="s">
        <v>110</v>
      </c>
      <c r="C15" s="91"/>
      <c r="D15" s="16">
        <v>0</v>
      </c>
      <c r="E15" s="16">
        <v>3</v>
      </c>
      <c r="F15" s="92"/>
      <c r="G15" s="16">
        <v>57</v>
      </c>
      <c r="H15" s="16">
        <v>6</v>
      </c>
      <c r="I15" s="16">
        <v>576</v>
      </c>
      <c r="J15" s="93">
        <v>0</v>
      </c>
      <c r="K15" s="222">
        <v>3</v>
      </c>
      <c r="L15" s="16"/>
    </row>
    <row r="16" spans="1:12">
      <c r="A16" s="430" t="s">
        <v>115</v>
      </c>
      <c r="B16" s="90" t="s">
        <v>109</v>
      </c>
      <c r="C16" s="91"/>
      <c r="D16" s="16">
        <v>0</v>
      </c>
      <c r="E16" s="16">
        <v>0</v>
      </c>
      <c r="F16" s="92"/>
      <c r="G16" s="16">
        <v>50</v>
      </c>
      <c r="H16" s="16">
        <v>39</v>
      </c>
      <c r="I16" s="16"/>
      <c r="J16" s="93">
        <v>15</v>
      </c>
      <c r="K16" s="222">
        <v>0</v>
      </c>
      <c r="L16" s="16"/>
    </row>
    <row r="17" spans="1:12" ht="25.5">
      <c r="A17" s="431"/>
      <c r="B17" s="94" t="s">
        <v>110</v>
      </c>
      <c r="C17" s="91"/>
      <c r="D17" s="16">
        <v>0</v>
      </c>
      <c r="E17" s="16">
        <v>0</v>
      </c>
      <c r="F17" s="92"/>
      <c r="G17" s="16">
        <v>72</v>
      </c>
      <c r="H17" s="16">
        <v>114</v>
      </c>
      <c r="I17" s="16"/>
      <c r="J17" s="93">
        <v>24</v>
      </c>
      <c r="K17" s="222">
        <v>0</v>
      </c>
      <c r="L17" s="16"/>
    </row>
    <row r="18" spans="1:12">
      <c r="A18" s="430" t="s">
        <v>116</v>
      </c>
      <c r="B18" s="90" t="s">
        <v>109</v>
      </c>
      <c r="C18" s="91"/>
      <c r="D18" s="16">
        <v>95</v>
      </c>
      <c r="E18" s="16">
        <v>6</v>
      </c>
      <c r="F18" s="92"/>
      <c r="G18" s="16">
        <v>0</v>
      </c>
      <c r="H18" s="16">
        <v>109</v>
      </c>
      <c r="I18" s="159">
        <v>672</v>
      </c>
      <c r="J18" s="93"/>
      <c r="K18" s="222">
        <v>70</v>
      </c>
      <c r="L18" s="16">
        <v>743</v>
      </c>
    </row>
    <row r="19" spans="1:12" ht="25.5">
      <c r="A19" s="431"/>
      <c r="B19" s="94" t="s">
        <v>110</v>
      </c>
      <c r="C19" s="91"/>
      <c r="D19" s="16">
        <v>139</v>
      </c>
      <c r="E19" s="16">
        <v>6</v>
      </c>
      <c r="F19" s="92"/>
      <c r="G19" s="16">
        <v>0</v>
      </c>
      <c r="H19" s="160">
        <v>268</v>
      </c>
      <c r="I19" s="161">
        <v>16758</v>
      </c>
      <c r="J19" s="93">
        <v>35</v>
      </c>
      <c r="K19" s="222">
        <v>406</v>
      </c>
      <c r="L19" s="16">
        <v>8932</v>
      </c>
    </row>
    <row r="20" spans="1:12">
      <c r="A20" s="99"/>
    </row>
  </sheetData>
  <mergeCells count="8">
    <mergeCell ref="A14:A15"/>
    <mergeCell ref="A16:A17"/>
    <mergeCell ref="A18:A19"/>
    <mergeCell ref="A3:A4"/>
    <mergeCell ref="A5:A6"/>
    <mergeCell ref="A8:A9"/>
    <mergeCell ref="A10:A11"/>
    <mergeCell ref="A12:A13"/>
  </mergeCells>
  <pageMargins left="0.70099999999999996" right="0.70099999999999996" top="0.752" bottom="0.752" header="0.3" footer="0.3"/>
  <pageSetup paperSize="9" scale="86" orientation="landscape" useFirstPageNumber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20"/>
  <sheetViews>
    <sheetView workbookViewId="0"/>
  </sheetViews>
  <sheetFormatPr defaultColWidth="10" defaultRowHeight="12.75"/>
  <cols>
    <col min="1" max="1" width="28.5703125" customWidth="1"/>
    <col min="2" max="2" width="13.85546875" customWidth="1"/>
    <col min="3" max="3" width="13.28515625" customWidth="1"/>
    <col min="4" max="4" width="12.5703125" customWidth="1"/>
    <col min="7" max="7" width="12.5703125" customWidth="1"/>
    <col min="8" max="8" width="11.85546875" customWidth="1"/>
    <col min="9" max="9" width="12.7109375" customWidth="1"/>
    <col min="10" max="10" width="13.85546875" customWidth="1"/>
    <col min="11" max="11" width="13.7109375" customWidth="1"/>
  </cols>
  <sheetData>
    <row r="1" spans="1:12">
      <c r="A1" s="2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437" t="s">
        <v>107</v>
      </c>
      <c r="B3" s="192" t="s">
        <v>43</v>
      </c>
      <c r="C3" s="192" t="s">
        <v>3</v>
      </c>
      <c r="D3" s="164" t="s">
        <v>4</v>
      </c>
      <c r="E3" s="164" t="s">
        <v>5</v>
      </c>
      <c r="F3" s="164" t="s">
        <v>6</v>
      </c>
      <c r="G3" s="164" t="s">
        <v>7</v>
      </c>
      <c r="H3" s="164" t="s">
        <v>8</v>
      </c>
      <c r="I3" s="165" t="s">
        <v>9</v>
      </c>
      <c r="J3" s="164" t="s">
        <v>10</v>
      </c>
      <c r="K3" s="164" t="s">
        <v>11</v>
      </c>
      <c r="L3" s="164" t="s">
        <v>12</v>
      </c>
    </row>
    <row r="4" spans="1:12">
      <c r="A4" s="438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</row>
    <row r="5" spans="1:12">
      <c r="A5" s="439" t="s">
        <v>108</v>
      </c>
      <c r="B5" s="192" t="s">
        <v>109</v>
      </c>
      <c r="C5" s="194"/>
      <c r="D5" s="168">
        <v>46</v>
      </c>
      <c r="E5" s="168">
        <v>14</v>
      </c>
      <c r="F5" s="195"/>
      <c r="G5" s="168">
        <v>113</v>
      </c>
      <c r="H5" s="168">
        <v>6</v>
      </c>
      <c r="I5" s="168"/>
      <c r="J5" s="196">
        <v>370</v>
      </c>
      <c r="K5" s="223">
        <v>70</v>
      </c>
      <c r="L5" s="168"/>
    </row>
    <row r="6" spans="1:12" ht="51" customHeight="1">
      <c r="A6" s="436"/>
      <c r="B6" s="236" t="s">
        <v>110</v>
      </c>
      <c r="C6" s="194"/>
      <c r="D6" s="167">
        <v>46</v>
      </c>
      <c r="E6" s="168">
        <v>15</v>
      </c>
      <c r="F6" s="192"/>
      <c r="G6" s="168">
        <v>246</v>
      </c>
      <c r="H6" s="168">
        <v>17</v>
      </c>
      <c r="I6" s="168"/>
      <c r="J6" s="199">
        <v>440</v>
      </c>
      <c r="K6" s="223">
        <v>149</v>
      </c>
      <c r="L6" s="168"/>
    </row>
    <row r="7" spans="1:12">
      <c r="A7" s="237" t="s">
        <v>37</v>
      </c>
      <c r="B7" s="236" t="s">
        <v>43</v>
      </c>
      <c r="C7" s="98"/>
      <c r="D7" s="15"/>
      <c r="E7" s="16"/>
      <c r="F7" s="16"/>
      <c r="G7" s="16"/>
      <c r="H7" s="16"/>
      <c r="I7" s="21"/>
      <c r="J7" s="48"/>
      <c r="K7" s="222"/>
      <c r="L7" s="16"/>
    </row>
    <row r="8" spans="1:12">
      <c r="A8" s="435" t="s">
        <v>111</v>
      </c>
      <c r="B8" s="192" t="s">
        <v>109</v>
      </c>
      <c r="C8" s="91"/>
      <c r="D8" s="15">
        <v>18</v>
      </c>
      <c r="E8" s="16">
        <v>3</v>
      </c>
      <c r="F8" s="92"/>
      <c r="G8" s="16">
        <v>11</v>
      </c>
      <c r="H8" s="16">
        <v>1</v>
      </c>
      <c r="I8" s="16">
        <v>366</v>
      </c>
      <c r="J8" s="93">
        <v>19</v>
      </c>
      <c r="K8" s="222"/>
      <c r="L8" s="16"/>
    </row>
    <row r="9" spans="1:12" ht="25.5">
      <c r="A9" s="436"/>
      <c r="B9" s="236" t="s">
        <v>110</v>
      </c>
      <c r="C9" s="91"/>
      <c r="D9" s="15">
        <v>18</v>
      </c>
      <c r="E9" s="16">
        <v>3</v>
      </c>
      <c r="F9" s="92"/>
      <c r="G9" s="16">
        <v>39</v>
      </c>
      <c r="H9" s="16">
        <v>1</v>
      </c>
      <c r="I9" s="16">
        <v>800</v>
      </c>
      <c r="J9" s="93">
        <v>19</v>
      </c>
      <c r="K9" s="222"/>
      <c r="L9" s="16"/>
    </row>
    <row r="10" spans="1:12">
      <c r="A10" s="435" t="s">
        <v>112</v>
      </c>
      <c r="B10" s="192" t="s">
        <v>109</v>
      </c>
      <c r="C10" s="91"/>
      <c r="D10" s="16">
        <v>0</v>
      </c>
      <c r="E10" s="16">
        <v>0</v>
      </c>
      <c r="F10" s="92"/>
      <c r="G10" s="16">
        <v>0</v>
      </c>
      <c r="H10" s="16">
        <v>0</v>
      </c>
      <c r="I10" s="16"/>
      <c r="J10" s="93">
        <v>0</v>
      </c>
      <c r="K10" s="222"/>
      <c r="L10" s="16"/>
    </row>
    <row r="11" spans="1:12" ht="25.5">
      <c r="A11" s="436"/>
      <c r="B11" s="236" t="s">
        <v>110</v>
      </c>
      <c r="C11" s="91"/>
      <c r="D11" s="16">
        <v>0</v>
      </c>
      <c r="E11" s="16">
        <v>0</v>
      </c>
      <c r="F11" s="92"/>
      <c r="G11" s="16">
        <v>0</v>
      </c>
      <c r="H11" s="16">
        <v>0</v>
      </c>
      <c r="I11" s="16"/>
      <c r="J11" s="93">
        <v>0</v>
      </c>
      <c r="K11" s="222"/>
      <c r="L11" s="16"/>
    </row>
    <row r="12" spans="1:12">
      <c r="A12" s="435" t="s">
        <v>113</v>
      </c>
      <c r="B12" s="192" t="s">
        <v>109</v>
      </c>
      <c r="C12" s="91"/>
      <c r="D12" s="16">
        <v>0</v>
      </c>
      <c r="E12" s="16">
        <v>0</v>
      </c>
      <c r="F12" s="92"/>
      <c r="G12" s="16">
        <v>0</v>
      </c>
      <c r="H12" s="16">
        <v>0</v>
      </c>
      <c r="I12" s="16"/>
      <c r="J12" s="93">
        <v>0</v>
      </c>
      <c r="K12" s="222"/>
      <c r="L12" s="16"/>
    </row>
    <row r="13" spans="1:12" ht="25.5">
      <c r="A13" s="436"/>
      <c r="B13" s="236" t="s">
        <v>110</v>
      </c>
      <c r="C13" s="91"/>
      <c r="D13" s="16">
        <v>0</v>
      </c>
      <c r="E13" s="16">
        <v>0</v>
      </c>
      <c r="F13" s="92"/>
      <c r="G13" s="16">
        <v>0</v>
      </c>
      <c r="H13" s="16">
        <v>0</v>
      </c>
      <c r="I13" s="16"/>
      <c r="J13" s="93">
        <v>0</v>
      </c>
      <c r="K13" s="222"/>
      <c r="L13" s="16"/>
    </row>
    <row r="14" spans="1:12">
      <c r="A14" s="435" t="s">
        <v>114</v>
      </c>
      <c r="B14" s="192" t="s">
        <v>109</v>
      </c>
      <c r="C14" s="91"/>
      <c r="D14" s="16">
        <v>0</v>
      </c>
      <c r="E14" s="16">
        <v>1</v>
      </c>
      <c r="F14" s="92"/>
      <c r="G14" s="16">
        <v>72</v>
      </c>
      <c r="H14" s="16">
        <v>0</v>
      </c>
      <c r="I14" s="16"/>
      <c r="J14" s="93">
        <v>0</v>
      </c>
      <c r="K14" s="222">
        <v>3</v>
      </c>
      <c r="L14" s="16"/>
    </row>
    <row r="15" spans="1:12" ht="25.5">
      <c r="A15" s="436"/>
      <c r="B15" s="236" t="s">
        <v>110</v>
      </c>
      <c r="C15" s="91"/>
      <c r="D15" s="16">
        <v>0</v>
      </c>
      <c r="E15" s="16">
        <v>3</v>
      </c>
      <c r="F15" s="92"/>
      <c r="G15" s="16">
        <v>97</v>
      </c>
      <c r="H15" s="16">
        <v>0</v>
      </c>
      <c r="I15" s="16"/>
      <c r="J15" s="93">
        <v>0</v>
      </c>
      <c r="K15" s="222">
        <v>9</v>
      </c>
      <c r="L15" s="16"/>
    </row>
    <row r="16" spans="1:12">
      <c r="A16" s="435" t="s">
        <v>115</v>
      </c>
      <c r="B16" s="192" t="s">
        <v>109</v>
      </c>
      <c r="C16" s="91"/>
      <c r="D16" s="16">
        <v>0</v>
      </c>
      <c r="E16" s="16">
        <v>9</v>
      </c>
      <c r="F16" s="92"/>
      <c r="G16" s="16">
        <v>30</v>
      </c>
      <c r="H16" s="16">
        <v>5</v>
      </c>
      <c r="I16" s="16"/>
      <c r="J16" s="93">
        <v>0</v>
      </c>
      <c r="K16" s="222"/>
      <c r="L16" s="16"/>
    </row>
    <row r="17" spans="1:12" ht="25.5">
      <c r="A17" s="436"/>
      <c r="B17" s="236" t="s">
        <v>110</v>
      </c>
      <c r="C17" s="91"/>
      <c r="D17" s="16">
        <v>0</v>
      </c>
      <c r="E17" s="16">
        <v>9</v>
      </c>
      <c r="F17" s="92"/>
      <c r="G17" s="16">
        <v>110</v>
      </c>
      <c r="H17" s="16">
        <v>16</v>
      </c>
      <c r="I17" s="16"/>
      <c r="J17" s="93">
        <v>0</v>
      </c>
      <c r="K17" s="222"/>
      <c r="L17" s="16"/>
    </row>
    <row r="18" spans="1:12">
      <c r="A18" s="435" t="s">
        <v>116</v>
      </c>
      <c r="B18" s="192" t="s">
        <v>109</v>
      </c>
      <c r="C18" s="91"/>
      <c r="D18" s="16">
        <v>22</v>
      </c>
      <c r="E18" s="16">
        <v>1</v>
      </c>
      <c r="F18" s="92"/>
      <c r="G18" s="16">
        <v>0</v>
      </c>
      <c r="H18" s="16">
        <v>98</v>
      </c>
      <c r="I18" s="159"/>
      <c r="J18" s="93">
        <v>369</v>
      </c>
      <c r="K18" s="222">
        <v>70</v>
      </c>
      <c r="L18" s="16"/>
    </row>
    <row r="19" spans="1:12" ht="25.5">
      <c r="A19" s="436"/>
      <c r="B19" s="236" t="s">
        <v>110</v>
      </c>
      <c r="C19" s="91"/>
      <c r="D19" s="16">
        <v>42</v>
      </c>
      <c r="E19" s="16">
        <v>3</v>
      </c>
      <c r="F19" s="92"/>
      <c r="G19" s="16">
        <v>0</v>
      </c>
      <c r="H19" s="160">
        <v>113</v>
      </c>
      <c r="I19" s="161"/>
      <c r="J19" s="93">
        <v>421</v>
      </c>
      <c r="K19" s="222">
        <v>140</v>
      </c>
      <c r="L19" s="16"/>
    </row>
    <row r="20" spans="1:12">
      <c r="A20" s="99"/>
    </row>
  </sheetData>
  <mergeCells count="8">
    <mergeCell ref="A14:A15"/>
    <mergeCell ref="A16:A17"/>
    <mergeCell ref="A18:A19"/>
    <mergeCell ref="A3:A4"/>
    <mergeCell ref="A5:A6"/>
    <mergeCell ref="A8:A9"/>
    <mergeCell ref="A10:A11"/>
    <mergeCell ref="A12:A13"/>
  </mergeCells>
  <pageMargins left="0.70099999999999996" right="0.70099999999999996" top="0.752" bottom="0.752" header="0.3" footer="0.3"/>
  <pageSetup paperSize="9" scale="86" orientation="landscape" useFirstPageNumber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L20"/>
  <sheetViews>
    <sheetView workbookViewId="0"/>
  </sheetViews>
  <sheetFormatPr defaultColWidth="10" defaultRowHeight="12.75"/>
  <cols>
    <col min="1" max="1" width="28.5703125" customWidth="1"/>
    <col min="2" max="2" width="13.85546875" customWidth="1"/>
    <col min="3" max="3" width="13.28515625" customWidth="1"/>
    <col min="4" max="4" width="12.5703125" customWidth="1"/>
    <col min="7" max="7" width="12.5703125" customWidth="1"/>
    <col min="8" max="8" width="11.85546875" customWidth="1"/>
    <col min="9" max="9" width="12.7109375" customWidth="1"/>
    <col min="10" max="10" width="13.85546875" customWidth="1"/>
    <col min="11" max="11" width="13.7109375" customWidth="1"/>
  </cols>
  <sheetData>
    <row r="1" spans="1:12">
      <c r="A1" s="2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437" t="s">
        <v>107</v>
      </c>
      <c r="B3" s="192" t="s">
        <v>43</v>
      </c>
      <c r="C3" s="192" t="s">
        <v>3</v>
      </c>
      <c r="D3" s="164" t="s">
        <v>4</v>
      </c>
      <c r="E3" s="164" t="s">
        <v>5</v>
      </c>
      <c r="F3" s="164" t="s">
        <v>6</v>
      </c>
      <c r="G3" s="164" t="s">
        <v>7</v>
      </c>
      <c r="H3" s="164" t="s">
        <v>8</v>
      </c>
      <c r="I3" s="165" t="s">
        <v>9</v>
      </c>
      <c r="J3" s="164" t="s">
        <v>10</v>
      </c>
      <c r="K3" s="164" t="s">
        <v>11</v>
      </c>
      <c r="L3" s="164" t="s">
        <v>12</v>
      </c>
    </row>
    <row r="4" spans="1:12">
      <c r="A4" s="438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</row>
    <row r="5" spans="1:12">
      <c r="A5" s="439" t="s">
        <v>108</v>
      </c>
      <c r="B5" s="192" t="s">
        <v>109</v>
      </c>
      <c r="C5" s="194"/>
      <c r="D5" s="168">
        <v>87</v>
      </c>
      <c r="E5" s="168">
        <v>26</v>
      </c>
      <c r="F5" s="195">
        <v>0</v>
      </c>
      <c r="G5" s="168">
        <v>174</v>
      </c>
      <c r="H5" s="168"/>
      <c r="I5" s="168"/>
      <c r="J5" s="196">
        <v>0</v>
      </c>
      <c r="K5" s="223">
        <v>71</v>
      </c>
      <c r="L5" s="168">
        <v>748</v>
      </c>
    </row>
    <row r="6" spans="1:12" ht="51" customHeight="1">
      <c r="A6" s="436"/>
      <c r="B6" s="236" t="s">
        <v>110</v>
      </c>
      <c r="C6" s="194"/>
      <c r="D6" s="167">
        <v>128</v>
      </c>
      <c r="E6" s="168">
        <v>27</v>
      </c>
      <c r="F6" s="192">
        <v>0</v>
      </c>
      <c r="G6" s="168">
        <v>397</v>
      </c>
      <c r="H6" s="168"/>
      <c r="I6" s="168"/>
      <c r="J6" s="199">
        <v>0</v>
      </c>
      <c r="K6" s="223">
        <v>224</v>
      </c>
      <c r="L6" s="168">
        <v>4503</v>
      </c>
    </row>
    <row r="7" spans="1:12">
      <c r="A7" s="237" t="s">
        <v>37</v>
      </c>
      <c r="B7" s="236" t="s">
        <v>43</v>
      </c>
      <c r="C7" s="98"/>
      <c r="D7" s="15"/>
      <c r="E7" s="16"/>
      <c r="F7" s="16"/>
      <c r="G7" s="16"/>
      <c r="H7" s="267"/>
      <c r="I7" s="21"/>
      <c r="J7" s="48"/>
      <c r="K7" s="222"/>
      <c r="L7" s="16"/>
    </row>
    <row r="8" spans="1:12">
      <c r="A8" s="435" t="s">
        <v>111</v>
      </c>
      <c r="B8" s="192" t="s">
        <v>109</v>
      </c>
      <c r="C8" s="91"/>
      <c r="D8" s="15">
        <v>44</v>
      </c>
      <c r="E8" s="16">
        <v>5</v>
      </c>
      <c r="F8" s="92">
        <v>0</v>
      </c>
      <c r="G8" s="160">
        <v>42</v>
      </c>
      <c r="H8" s="161">
        <v>1</v>
      </c>
      <c r="I8" s="16">
        <v>597</v>
      </c>
      <c r="J8" s="93">
        <v>0</v>
      </c>
      <c r="K8" s="222">
        <v>1</v>
      </c>
      <c r="L8" s="16">
        <v>15</v>
      </c>
    </row>
    <row r="9" spans="1:12" ht="25.5">
      <c r="A9" s="436"/>
      <c r="B9" s="236" t="s">
        <v>110</v>
      </c>
      <c r="C9" s="91"/>
      <c r="D9" s="15">
        <v>44</v>
      </c>
      <c r="E9" s="16">
        <v>5</v>
      </c>
      <c r="F9" s="92">
        <v>0</v>
      </c>
      <c r="G9" s="160">
        <v>116</v>
      </c>
      <c r="H9" s="161">
        <v>1</v>
      </c>
      <c r="I9" s="16">
        <v>2028</v>
      </c>
      <c r="J9" s="93">
        <v>0</v>
      </c>
      <c r="K9" s="222">
        <v>1</v>
      </c>
      <c r="L9" s="16">
        <v>15</v>
      </c>
    </row>
    <row r="10" spans="1:12">
      <c r="A10" s="435" t="s">
        <v>112</v>
      </c>
      <c r="B10" s="192" t="s">
        <v>109</v>
      </c>
      <c r="C10" s="91"/>
      <c r="D10" s="16">
        <v>0</v>
      </c>
      <c r="E10" s="16">
        <v>0</v>
      </c>
      <c r="F10" s="92">
        <v>0</v>
      </c>
      <c r="G10" s="160">
        <v>0</v>
      </c>
      <c r="H10" s="161">
        <v>0</v>
      </c>
      <c r="I10" s="286">
        <v>0</v>
      </c>
      <c r="J10" s="93">
        <v>0</v>
      </c>
      <c r="K10" s="222">
        <v>0</v>
      </c>
      <c r="L10" s="16">
        <v>0</v>
      </c>
    </row>
    <row r="11" spans="1:12" ht="25.5">
      <c r="A11" s="436"/>
      <c r="B11" s="236" t="s">
        <v>110</v>
      </c>
      <c r="C11" s="91"/>
      <c r="D11" s="16">
        <v>0</v>
      </c>
      <c r="E11" s="16">
        <v>0</v>
      </c>
      <c r="F11" s="92">
        <v>0</v>
      </c>
      <c r="G11" s="160">
        <v>0</v>
      </c>
      <c r="H11" s="161">
        <v>0</v>
      </c>
      <c r="I11" s="286">
        <v>0</v>
      </c>
      <c r="J11" s="93">
        <v>0</v>
      </c>
      <c r="K11" s="222">
        <v>0</v>
      </c>
      <c r="L11" s="16">
        <v>0</v>
      </c>
    </row>
    <row r="12" spans="1:12">
      <c r="A12" s="435" t="s">
        <v>113</v>
      </c>
      <c r="B12" s="192" t="s">
        <v>109</v>
      </c>
      <c r="C12" s="91"/>
      <c r="D12" s="16">
        <v>0</v>
      </c>
      <c r="E12" s="16">
        <v>0</v>
      </c>
      <c r="F12" s="92">
        <v>0</v>
      </c>
      <c r="G12" s="160">
        <v>0</v>
      </c>
      <c r="H12" s="161">
        <v>0</v>
      </c>
      <c r="I12" s="286">
        <v>0</v>
      </c>
      <c r="J12" s="93">
        <v>0</v>
      </c>
      <c r="K12" s="222">
        <v>0</v>
      </c>
      <c r="L12" s="16">
        <v>0</v>
      </c>
    </row>
    <row r="13" spans="1:12" ht="25.5">
      <c r="A13" s="436"/>
      <c r="B13" s="236" t="s">
        <v>110</v>
      </c>
      <c r="C13" s="91"/>
      <c r="D13" s="16">
        <v>0</v>
      </c>
      <c r="E13" s="16">
        <v>0</v>
      </c>
      <c r="F13" s="92">
        <v>0</v>
      </c>
      <c r="G13" s="160">
        <v>0</v>
      </c>
      <c r="H13" s="161">
        <v>0</v>
      </c>
      <c r="I13" s="286">
        <v>0</v>
      </c>
      <c r="J13" s="93">
        <v>0</v>
      </c>
      <c r="K13" s="222">
        <v>0</v>
      </c>
      <c r="L13" s="16">
        <v>0</v>
      </c>
    </row>
    <row r="14" spans="1:12">
      <c r="A14" s="435" t="s">
        <v>114</v>
      </c>
      <c r="B14" s="192" t="s">
        <v>109</v>
      </c>
      <c r="C14" s="91"/>
      <c r="D14" s="16">
        <v>0</v>
      </c>
      <c r="E14" s="16">
        <v>5</v>
      </c>
      <c r="F14" s="92">
        <v>0</v>
      </c>
      <c r="G14" s="160">
        <v>72</v>
      </c>
      <c r="H14" s="161">
        <v>0</v>
      </c>
      <c r="I14" s="286">
        <v>0</v>
      </c>
      <c r="J14" s="93">
        <v>0</v>
      </c>
      <c r="K14" s="222">
        <v>5</v>
      </c>
      <c r="L14" s="16">
        <v>0</v>
      </c>
    </row>
    <row r="15" spans="1:12" ht="25.5">
      <c r="A15" s="436"/>
      <c r="B15" s="236" t="s">
        <v>110</v>
      </c>
      <c r="C15" s="91"/>
      <c r="D15" s="16">
        <v>0</v>
      </c>
      <c r="E15" s="16">
        <v>5</v>
      </c>
      <c r="F15" s="92">
        <v>0</v>
      </c>
      <c r="G15" s="160">
        <v>97</v>
      </c>
      <c r="H15" s="161">
        <v>0</v>
      </c>
      <c r="I15" s="286">
        <v>0</v>
      </c>
      <c r="J15" s="93">
        <v>0</v>
      </c>
      <c r="K15" s="222">
        <v>10</v>
      </c>
      <c r="L15" s="16">
        <v>0</v>
      </c>
    </row>
    <row r="16" spans="1:12">
      <c r="A16" s="435" t="s">
        <v>115</v>
      </c>
      <c r="B16" s="192" t="s">
        <v>109</v>
      </c>
      <c r="C16" s="91"/>
      <c r="D16" s="16">
        <v>0</v>
      </c>
      <c r="E16" s="16">
        <v>14</v>
      </c>
      <c r="F16" s="92">
        <v>0</v>
      </c>
      <c r="G16" s="160">
        <v>60</v>
      </c>
      <c r="H16" s="161">
        <v>15</v>
      </c>
      <c r="I16" s="286">
        <v>0</v>
      </c>
      <c r="J16" s="93">
        <v>0</v>
      </c>
      <c r="K16" s="222">
        <v>0</v>
      </c>
      <c r="L16" s="16">
        <v>0</v>
      </c>
    </row>
    <row r="17" spans="1:12" ht="25.5">
      <c r="A17" s="436"/>
      <c r="B17" s="236" t="s">
        <v>110</v>
      </c>
      <c r="C17" s="91"/>
      <c r="D17" s="16">
        <v>0</v>
      </c>
      <c r="E17" s="16">
        <v>14</v>
      </c>
      <c r="F17" s="92">
        <v>0</v>
      </c>
      <c r="G17" s="160">
        <v>180</v>
      </c>
      <c r="H17" s="161">
        <v>27</v>
      </c>
      <c r="I17" s="286">
        <v>0</v>
      </c>
      <c r="J17" s="93">
        <v>0</v>
      </c>
      <c r="K17" s="222">
        <v>0</v>
      </c>
      <c r="L17" s="16">
        <v>0</v>
      </c>
    </row>
    <row r="18" spans="1:12">
      <c r="A18" s="435" t="s">
        <v>116</v>
      </c>
      <c r="B18" s="192" t="s">
        <v>109</v>
      </c>
      <c r="C18" s="91"/>
      <c r="D18" s="16">
        <v>43</v>
      </c>
      <c r="E18" s="16">
        <v>4</v>
      </c>
      <c r="F18" s="92">
        <v>0</v>
      </c>
      <c r="G18" s="160">
        <v>0</v>
      </c>
      <c r="H18" s="161">
        <v>98</v>
      </c>
      <c r="I18" s="159">
        <v>635</v>
      </c>
      <c r="J18" s="93">
        <v>0</v>
      </c>
      <c r="K18" s="222">
        <v>71</v>
      </c>
      <c r="L18" s="16">
        <v>748</v>
      </c>
    </row>
    <row r="19" spans="1:12" ht="25.5">
      <c r="A19" s="436"/>
      <c r="B19" s="236" t="s">
        <v>110</v>
      </c>
      <c r="C19" s="91"/>
      <c r="D19" s="16">
        <v>84</v>
      </c>
      <c r="E19" s="16">
        <v>6</v>
      </c>
      <c r="F19" s="92">
        <v>0</v>
      </c>
      <c r="G19" s="160">
        <v>0</v>
      </c>
      <c r="H19" s="161">
        <v>120</v>
      </c>
      <c r="I19" s="161">
        <v>7474</v>
      </c>
      <c r="J19" s="93">
        <v>0</v>
      </c>
      <c r="K19" s="222">
        <v>213</v>
      </c>
      <c r="L19" s="16">
        <v>4488</v>
      </c>
    </row>
    <row r="20" spans="1:12">
      <c r="A20" s="99"/>
    </row>
  </sheetData>
  <mergeCells count="8">
    <mergeCell ref="A14:A15"/>
    <mergeCell ref="A16:A17"/>
    <mergeCell ref="A18:A19"/>
    <mergeCell ref="A3:A4"/>
    <mergeCell ref="A5:A6"/>
    <mergeCell ref="A8:A9"/>
    <mergeCell ref="A10:A11"/>
    <mergeCell ref="A12:A13"/>
  </mergeCells>
  <pageMargins left="0.70099999999999996" right="0.70099999999999996" top="0.752" bottom="0.752" header="0.3" footer="0.3"/>
  <pageSetup paperSize="9" scale="86" orientation="landscape" useFirstPageNumber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L20"/>
  <sheetViews>
    <sheetView workbookViewId="0">
      <selection activeCell="Q11" sqref="Q11"/>
    </sheetView>
  </sheetViews>
  <sheetFormatPr defaultColWidth="10" defaultRowHeight="12.75"/>
  <cols>
    <col min="1" max="1" width="28.5703125" customWidth="1"/>
    <col min="2" max="2" width="13.85546875" hidden="1" customWidth="1"/>
    <col min="3" max="3" width="13.28515625" hidden="1" customWidth="1"/>
    <col min="4" max="4" width="12.5703125" hidden="1" customWidth="1"/>
    <col min="5" max="6" width="0" hidden="1" customWidth="1"/>
    <col min="7" max="7" width="12.5703125" hidden="1" customWidth="1"/>
    <col min="8" max="8" width="13.7109375" customWidth="1"/>
    <col min="9" max="9" width="12.7109375" hidden="1" customWidth="1"/>
    <col min="10" max="10" width="13.85546875" hidden="1" customWidth="1"/>
    <col min="11" max="11" width="13.7109375" hidden="1" customWidth="1"/>
    <col min="12" max="12" width="0" hidden="1" customWidth="1"/>
  </cols>
  <sheetData>
    <row r="1" spans="1:12">
      <c r="A1" s="2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416" t="s">
        <v>191</v>
      </c>
      <c r="B2" s="416"/>
      <c r="C2" s="416"/>
      <c r="D2" s="416"/>
      <c r="E2" s="416"/>
      <c r="F2" s="416"/>
      <c r="G2" s="416"/>
      <c r="H2" s="416"/>
      <c r="I2" s="1" t="s">
        <v>191</v>
      </c>
      <c r="J2" s="1"/>
      <c r="K2" s="1"/>
      <c r="L2" s="1"/>
    </row>
    <row r="3" spans="1:12" ht="25.5" customHeight="1">
      <c r="A3" s="437" t="s">
        <v>107</v>
      </c>
      <c r="B3" s="192" t="s">
        <v>43</v>
      </c>
      <c r="C3" s="192" t="s">
        <v>3</v>
      </c>
      <c r="D3" s="164" t="s">
        <v>4</v>
      </c>
      <c r="E3" s="164" t="s">
        <v>5</v>
      </c>
      <c r="F3" s="164" t="s">
        <v>6</v>
      </c>
      <c r="G3" s="164" t="s">
        <v>7</v>
      </c>
      <c r="H3" s="398" t="s">
        <v>196</v>
      </c>
      <c r="I3" s="165" t="s">
        <v>9</v>
      </c>
      <c r="J3" s="164" t="s">
        <v>10</v>
      </c>
      <c r="K3" s="164" t="s">
        <v>11</v>
      </c>
      <c r="L3" s="164" t="s">
        <v>12</v>
      </c>
    </row>
    <row r="4" spans="1:12">
      <c r="A4" s="438"/>
      <c r="B4" s="144"/>
      <c r="C4" s="144"/>
      <c r="D4" s="144"/>
      <c r="E4" s="144"/>
      <c r="F4" s="144"/>
      <c r="G4" s="144"/>
      <c r="H4" s="399"/>
      <c r="I4" s="144"/>
      <c r="J4" s="144"/>
      <c r="K4" s="144"/>
      <c r="L4" s="144"/>
    </row>
    <row r="5" spans="1:12">
      <c r="A5" s="439" t="s">
        <v>108</v>
      </c>
      <c r="B5" s="192" t="s">
        <v>109</v>
      </c>
      <c r="C5" s="194"/>
      <c r="D5" s="168">
        <v>123</v>
      </c>
      <c r="E5" s="168"/>
      <c r="F5" s="195"/>
      <c r="G5" s="168">
        <v>171</v>
      </c>
      <c r="H5" s="168">
        <v>18</v>
      </c>
      <c r="I5" s="168"/>
      <c r="J5" s="196">
        <v>32</v>
      </c>
      <c r="K5" s="223"/>
      <c r="L5" s="168"/>
    </row>
    <row r="6" spans="1:12" ht="58.9" customHeight="1">
      <c r="A6" s="436"/>
      <c r="B6" s="236" t="s">
        <v>110</v>
      </c>
      <c r="C6" s="194"/>
      <c r="D6" s="167">
        <v>191</v>
      </c>
      <c r="E6" s="168"/>
      <c r="F6" s="192"/>
      <c r="G6" s="168">
        <v>389</v>
      </c>
      <c r="H6" s="168">
        <v>61</v>
      </c>
      <c r="I6" s="168"/>
      <c r="J6" s="199">
        <v>32</v>
      </c>
      <c r="K6" s="223"/>
      <c r="L6" s="168"/>
    </row>
    <row r="7" spans="1:12">
      <c r="A7" s="237" t="s">
        <v>37</v>
      </c>
      <c r="B7" s="236" t="s">
        <v>43</v>
      </c>
      <c r="C7" s="98"/>
      <c r="D7" s="15"/>
      <c r="E7" s="16"/>
      <c r="F7" s="16"/>
      <c r="G7" s="16"/>
      <c r="H7" s="267"/>
      <c r="I7" s="21"/>
      <c r="J7" s="48"/>
      <c r="K7" s="222"/>
      <c r="L7" s="16"/>
    </row>
    <row r="8" spans="1:12">
      <c r="A8" s="435" t="s">
        <v>111</v>
      </c>
      <c r="B8" s="192" t="s">
        <v>109</v>
      </c>
      <c r="C8" s="91"/>
      <c r="D8" s="15">
        <v>53</v>
      </c>
      <c r="E8" s="16"/>
      <c r="F8" s="92"/>
      <c r="G8" s="160">
        <v>61</v>
      </c>
      <c r="H8" s="161">
        <v>1</v>
      </c>
      <c r="I8" s="296">
        <v>599</v>
      </c>
      <c r="J8" s="93">
        <v>15</v>
      </c>
      <c r="K8" s="222"/>
      <c r="L8" s="16">
        <v>28</v>
      </c>
    </row>
    <row r="9" spans="1:12" ht="25.5">
      <c r="A9" s="436"/>
      <c r="B9" s="236" t="s">
        <v>110</v>
      </c>
      <c r="C9" s="91"/>
      <c r="D9" s="15">
        <v>53</v>
      </c>
      <c r="E9" s="16"/>
      <c r="F9" s="92"/>
      <c r="G9" s="160">
        <v>169</v>
      </c>
      <c r="H9" s="161">
        <v>1</v>
      </c>
      <c r="I9" s="296">
        <v>2224</v>
      </c>
      <c r="J9" s="93">
        <v>15</v>
      </c>
      <c r="K9" s="222"/>
      <c r="L9" s="16">
        <v>28</v>
      </c>
    </row>
    <row r="10" spans="1:12">
      <c r="A10" s="435" t="s">
        <v>112</v>
      </c>
      <c r="B10" s="192" t="s">
        <v>109</v>
      </c>
      <c r="C10" s="91"/>
      <c r="D10" s="16">
        <v>0</v>
      </c>
      <c r="E10" s="16"/>
      <c r="F10" s="92"/>
      <c r="G10" s="160">
        <v>0</v>
      </c>
      <c r="H10" s="161">
        <v>0</v>
      </c>
      <c r="I10" s="286"/>
      <c r="J10" s="93">
        <v>0</v>
      </c>
      <c r="K10" s="222"/>
      <c r="L10" s="16"/>
    </row>
    <row r="11" spans="1:12" ht="25.5">
      <c r="A11" s="436"/>
      <c r="B11" s="236" t="s">
        <v>110</v>
      </c>
      <c r="C11" s="91"/>
      <c r="D11" s="16">
        <v>0</v>
      </c>
      <c r="E11" s="16"/>
      <c r="F11" s="92"/>
      <c r="G11" s="160">
        <v>0</v>
      </c>
      <c r="H11" s="161">
        <v>0</v>
      </c>
      <c r="I11" s="286"/>
      <c r="J11" s="93">
        <v>0</v>
      </c>
      <c r="K11" s="222"/>
      <c r="L11" s="16"/>
    </row>
    <row r="12" spans="1:12">
      <c r="A12" s="435" t="s">
        <v>113</v>
      </c>
      <c r="B12" s="192" t="s">
        <v>109</v>
      </c>
      <c r="C12" s="91"/>
      <c r="D12" s="16">
        <v>0</v>
      </c>
      <c r="E12" s="16"/>
      <c r="F12" s="92"/>
      <c r="G12" s="160">
        <v>0</v>
      </c>
      <c r="H12" s="161">
        <v>0</v>
      </c>
      <c r="I12" s="286"/>
      <c r="J12" s="93">
        <v>0</v>
      </c>
      <c r="K12" s="222"/>
      <c r="L12" s="16"/>
    </row>
    <row r="13" spans="1:12" ht="25.5">
      <c r="A13" s="436"/>
      <c r="B13" s="236" t="s">
        <v>110</v>
      </c>
      <c r="C13" s="91"/>
      <c r="D13" s="16">
        <v>0</v>
      </c>
      <c r="E13" s="16"/>
      <c r="F13" s="92"/>
      <c r="G13" s="160">
        <v>0</v>
      </c>
      <c r="H13" s="161">
        <v>0</v>
      </c>
      <c r="I13" s="286"/>
      <c r="J13" s="93">
        <v>0</v>
      </c>
      <c r="K13" s="222"/>
      <c r="L13" s="16"/>
    </row>
    <row r="14" spans="1:12">
      <c r="A14" s="435" t="s">
        <v>114</v>
      </c>
      <c r="B14" s="192" t="s">
        <v>109</v>
      </c>
      <c r="C14" s="91"/>
      <c r="D14" s="16">
        <v>0</v>
      </c>
      <c r="E14" s="16"/>
      <c r="F14" s="92"/>
      <c r="G14" s="160">
        <v>57</v>
      </c>
      <c r="H14" s="161">
        <v>0</v>
      </c>
      <c r="I14" s="286"/>
      <c r="J14" s="93">
        <v>0</v>
      </c>
      <c r="K14" s="222"/>
      <c r="L14" s="16"/>
    </row>
    <row r="15" spans="1:12" ht="25.5">
      <c r="A15" s="436"/>
      <c r="B15" s="236" t="s">
        <v>110</v>
      </c>
      <c r="C15" s="91"/>
      <c r="D15" s="16">
        <v>0</v>
      </c>
      <c r="E15" s="16"/>
      <c r="F15" s="92"/>
      <c r="G15" s="160">
        <v>71</v>
      </c>
      <c r="H15" s="161">
        <v>0</v>
      </c>
      <c r="I15" s="286"/>
      <c r="J15" s="93">
        <v>0</v>
      </c>
      <c r="K15" s="222"/>
      <c r="L15" s="16"/>
    </row>
    <row r="16" spans="1:12">
      <c r="A16" s="435" t="s">
        <v>115</v>
      </c>
      <c r="B16" s="192" t="s">
        <v>109</v>
      </c>
      <c r="C16" s="91"/>
      <c r="D16" s="16">
        <v>0</v>
      </c>
      <c r="E16" s="16"/>
      <c r="F16" s="92"/>
      <c r="G16" s="160">
        <v>53</v>
      </c>
      <c r="H16" s="161">
        <v>17</v>
      </c>
      <c r="I16" s="286"/>
      <c r="J16" s="93">
        <v>0</v>
      </c>
      <c r="K16" s="222"/>
      <c r="L16" s="16"/>
    </row>
    <row r="17" spans="1:12" ht="25.5">
      <c r="A17" s="436"/>
      <c r="B17" s="236" t="s">
        <v>110</v>
      </c>
      <c r="C17" s="91"/>
      <c r="D17" s="16">
        <v>0</v>
      </c>
      <c r="E17" s="16"/>
      <c r="F17" s="92"/>
      <c r="G17" s="160">
        <v>149</v>
      </c>
      <c r="H17" s="161">
        <v>60</v>
      </c>
      <c r="I17" s="299"/>
      <c r="J17" s="93">
        <v>0</v>
      </c>
      <c r="K17" s="222"/>
      <c r="L17" s="16"/>
    </row>
    <row r="18" spans="1:12">
      <c r="A18" s="435" t="s">
        <v>116</v>
      </c>
      <c r="B18" s="192" t="s">
        <v>109</v>
      </c>
      <c r="C18" s="91"/>
      <c r="D18" s="16">
        <v>70</v>
      </c>
      <c r="E18" s="16"/>
      <c r="F18" s="92"/>
      <c r="G18" s="160">
        <v>0</v>
      </c>
      <c r="H18" s="161">
        <v>98</v>
      </c>
      <c r="I18" s="300">
        <v>647</v>
      </c>
      <c r="J18" s="93">
        <v>17</v>
      </c>
      <c r="K18" s="222"/>
      <c r="L18" s="16">
        <v>742</v>
      </c>
    </row>
    <row r="19" spans="1:12" ht="25.5">
      <c r="A19" s="436"/>
      <c r="B19" s="236" t="s">
        <v>110</v>
      </c>
      <c r="C19" s="91"/>
      <c r="D19" s="16">
        <v>138</v>
      </c>
      <c r="E19" s="16"/>
      <c r="F19" s="92"/>
      <c r="G19" s="160">
        <v>0</v>
      </c>
      <c r="H19" s="161">
        <v>121</v>
      </c>
      <c r="I19" s="183">
        <v>11274</v>
      </c>
      <c r="J19" s="93">
        <v>17</v>
      </c>
      <c r="K19" s="222"/>
      <c r="L19" s="16">
        <v>6693</v>
      </c>
    </row>
    <row r="20" spans="1:12">
      <c r="A20" s="99"/>
    </row>
  </sheetData>
  <mergeCells count="10">
    <mergeCell ref="A14:A15"/>
    <mergeCell ref="A16:A17"/>
    <mergeCell ref="A18:A19"/>
    <mergeCell ref="H3:H4"/>
    <mergeCell ref="A2:H2"/>
    <mergeCell ref="A3:A4"/>
    <mergeCell ref="A5:A6"/>
    <mergeCell ref="A8:A9"/>
    <mergeCell ref="A10:A11"/>
    <mergeCell ref="A12:A13"/>
  </mergeCells>
  <pageMargins left="0.70099999999999996" right="0.70099999999999996" top="0.752" bottom="0.752" header="0.3" footer="0.3"/>
  <pageSetup paperSize="9" scale="86" orientation="landscape" useFirstPageNumber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L20"/>
  <sheetViews>
    <sheetView workbookViewId="0"/>
  </sheetViews>
  <sheetFormatPr defaultColWidth="10" defaultRowHeight="12.75"/>
  <cols>
    <col min="1" max="1" width="28.5703125" customWidth="1"/>
    <col min="2" max="2" width="13.85546875" customWidth="1"/>
    <col min="3" max="3" width="13.28515625" customWidth="1"/>
    <col min="4" max="4" width="12.5703125" customWidth="1"/>
    <col min="7" max="7" width="12.5703125" customWidth="1"/>
    <col min="8" max="8" width="11.85546875" customWidth="1"/>
    <col min="9" max="9" width="12.7109375" customWidth="1"/>
    <col min="10" max="10" width="13.85546875" customWidth="1"/>
    <col min="11" max="11" width="13.7109375" customWidth="1"/>
  </cols>
  <sheetData>
    <row r="1" spans="1:12">
      <c r="A1" s="2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432" t="s">
        <v>107</v>
      </c>
      <c r="B3" s="89" t="s">
        <v>43</v>
      </c>
      <c r="C3" s="89" t="s">
        <v>3</v>
      </c>
      <c r="D3" s="38" t="s">
        <v>4</v>
      </c>
      <c r="E3" s="38" t="s">
        <v>5</v>
      </c>
      <c r="F3" s="38" t="s">
        <v>6</v>
      </c>
      <c r="G3" s="38" t="s">
        <v>7</v>
      </c>
      <c r="H3" s="38" t="s">
        <v>8</v>
      </c>
      <c r="I3" s="50" t="s">
        <v>9</v>
      </c>
      <c r="J3" s="38" t="s">
        <v>10</v>
      </c>
      <c r="K3" s="38" t="s">
        <v>11</v>
      </c>
      <c r="L3" s="38" t="s">
        <v>12</v>
      </c>
    </row>
    <row r="4" spans="1:12">
      <c r="A4" s="433"/>
    </row>
    <row r="5" spans="1:12">
      <c r="A5" s="434" t="s">
        <v>108</v>
      </c>
      <c r="B5" s="100" t="s">
        <v>109</v>
      </c>
      <c r="C5" s="34">
        <f t="shared" ref="C5:C19" si="0">SUM(D5:L5)</f>
        <v>912</v>
      </c>
      <c r="D5" s="16">
        <v>73</v>
      </c>
      <c r="E5" s="16">
        <v>6</v>
      </c>
      <c r="F5" s="92">
        <v>0</v>
      </c>
      <c r="G5" s="16">
        <v>108</v>
      </c>
      <c r="H5" s="16"/>
      <c r="I5" s="16">
        <v>635</v>
      </c>
      <c r="J5" s="93">
        <v>20</v>
      </c>
      <c r="K5" s="32">
        <v>70</v>
      </c>
      <c r="L5" s="16"/>
    </row>
    <row r="6" spans="1:12" ht="57" customHeight="1">
      <c r="A6" s="431"/>
      <c r="B6" s="101" t="s">
        <v>110</v>
      </c>
      <c r="C6" s="34">
        <f t="shared" si="0"/>
        <v>11979</v>
      </c>
      <c r="D6" s="15">
        <v>73</v>
      </c>
      <c r="E6" s="16">
        <v>6</v>
      </c>
      <c r="F6" s="90">
        <v>0</v>
      </c>
      <c r="G6" s="16">
        <v>188</v>
      </c>
      <c r="H6" s="16"/>
      <c r="I6" s="16">
        <v>11471</v>
      </c>
      <c r="J6" s="95">
        <v>33</v>
      </c>
      <c r="K6" s="96">
        <v>208</v>
      </c>
      <c r="L6" s="16"/>
    </row>
    <row r="7" spans="1:12">
      <c r="A7" s="97" t="s">
        <v>37</v>
      </c>
      <c r="B7" s="101" t="s">
        <v>43</v>
      </c>
      <c r="C7" s="34">
        <f t="shared" si="0"/>
        <v>0</v>
      </c>
      <c r="D7" s="15"/>
      <c r="E7" s="16"/>
      <c r="F7" s="16">
        <v>0</v>
      </c>
      <c r="G7" s="16"/>
      <c r="H7" s="16"/>
      <c r="I7" s="21"/>
      <c r="J7" s="48"/>
      <c r="K7" s="81"/>
      <c r="L7" s="16"/>
    </row>
    <row r="8" spans="1:12">
      <c r="A8" s="430" t="s">
        <v>111</v>
      </c>
      <c r="B8" s="100" t="s">
        <v>109</v>
      </c>
      <c r="C8" s="34">
        <f t="shared" si="0"/>
        <v>713</v>
      </c>
      <c r="D8" s="15">
        <v>49</v>
      </c>
      <c r="E8" s="16">
        <v>1</v>
      </c>
      <c r="F8" s="92">
        <v>0</v>
      </c>
      <c r="G8" s="16">
        <v>14</v>
      </c>
      <c r="H8" s="16">
        <v>2</v>
      </c>
      <c r="I8" s="16">
        <v>602</v>
      </c>
      <c r="J8" s="93">
        <v>8</v>
      </c>
      <c r="K8" s="81">
        <v>0</v>
      </c>
      <c r="L8" s="16">
        <v>37</v>
      </c>
    </row>
    <row r="9" spans="1:12" ht="25.5">
      <c r="A9" s="431"/>
      <c r="B9" s="101" t="s">
        <v>110</v>
      </c>
      <c r="C9" s="34">
        <f t="shared" si="0"/>
        <v>1681</v>
      </c>
      <c r="D9" s="15">
        <v>49</v>
      </c>
      <c r="E9" s="16">
        <v>1</v>
      </c>
      <c r="F9" s="92">
        <v>0</v>
      </c>
      <c r="G9" s="16">
        <v>52</v>
      </c>
      <c r="H9" s="16">
        <v>2</v>
      </c>
      <c r="I9" s="16">
        <v>1532</v>
      </c>
      <c r="J9" s="93">
        <v>8</v>
      </c>
      <c r="K9" s="81">
        <v>0</v>
      </c>
      <c r="L9" s="16">
        <v>37</v>
      </c>
    </row>
    <row r="10" spans="1:12">
      <c r="A10" s="430" t="s">
        <v>112</v>
      </c>
      <c r="B10" s="100" t="s">
        <v>109</v>
      </c>
      <c r="C10" s="34">
        <f t="shared" si="0"/>
        <v>0</v>
      </c>
      <c r="D10" s="16">
        <v>0</v>
      </c>
      <c r="E10" s="16">
        <v>0</v>
      </c>
      <c r="F10" s="92">
        <v>0</v>
      </c>
      <c r="G10" s="16">
        <v>0</v>
      </c>
      <c r="H10" s="16">
        <v>0</v>
      </c>
      <c r="I10" s="16">
        <v>0</v>
      </c>
      <c r="J10" s="93">
        <v>0</v>
      </c>
      <c r="K10" s="81">
        <v>0</v>
      </c>
      <c r="L10" s="16">
        <v>0</v>
      </c>
    </row>
    <row r="11" spans="1:12" ht="25.5">
      <c r="A11" s="431"/>
      <c r="B11" s="101" t="s">
        <v>110</v>
      </c>
      <c r="C11" s="34">
        <f t="shared" si="0"/>
        <v>0</v>
      </c>
      <c r="D11" s="16">
        <v>0</v>
      </c>
      <c r="E11" s="16">
        <v>0</v>
      </c>
      <c r="F11" s="92">
        <v>0</v>
      </c>
      <c r="G11" s="16">
        <v>0</v>
      </c>
      <c r="H11" s="16">
        <v>0</v>
      </c>
      <c r="I11" s="16">
        <v>0</v>
      </c>
      <c r="J11" s="93">
        <v>0</v>
      </c>
      <c r="K11" s="81">
        <v>0</v>
      </c>
      <c r="L11" s="16">
        <v>0</v>
      </c>
    </row>
    <row r="12" spans="1:12">
      <c r="A12" s="430" t="s">
        <v>113</v>
      </c>
      <c r="B12" s="100" t="s">
        <v>109</v>
      </c>
      <c r="C12" s="34">
        <f t="shared" si="0"/>
        <v>0</v>
      </c>
      <c r="D12" s="16">
        <v>0</v>
      </c>
      <c r="E12" s="16">
        <v>0</v>
      </c>
      <c r="F12" s="92">
        <v>0</v>
      </c>
      <c r="G12" s="16">
        <v>0</v>
      </c>
      <c r="H12" s="16">
        <v>0</v>
      </c>
      <c r="I12" s="16">
        <v>0</v>
      </c>
      <c r="J12" s="93">
        <v>0</v>
      </c>
      <c r="K12" s="81">
        <v>0</v>
      </c>
      <c r="L12" s="16">
        <v>0</v>
      </c>
    </row>
    <row r="13" spans="1:12" ht="25.5">
      <c r="A13" s="431"/>
      <c r="B13" s="101" t="s">
        <v>110</v>
      </c>
      <c r="C13" s="34">
        <f t="shared" si="0"/>
        <v>0</v>
      </c>
      <c r="D13" s="16">
        <v>0</v>
      </c>
      <c r="E13" s="16">
        <v>0</v>
      </c>
      <c r="F13" s="92">
        <v>0</v>
      </c>
      <c r="G13" s="16">
        <v>0</v>
      </c>
      <c r="H13" s="16">
        <v>0</v>
      </c>
      <c r="I13" s="16">
        <v>0</v>
      </c>
      <c r="J13" s="93">
        <v>0</v>
      </c>
      <c r="K13" s="81">
        <v>0</v>
      </c>
      <c r="L13" s="16">
        <v>0</v>
      </c>
    </row>
    <row r="14" spans="1:12">
      <c r="A14" s="430" t="s">
        <v>114</v>
      </c>
      <c r="B14" s="100" t="s">
        <v>109</v>
      </c>
      <c r="C14" s="34">
        <f t="shared" si="0"/>
        <v>146</v>
      </c>
      <c r="D14" s="16">
        <v>0</v>
      </c>
      <c r="E14" s="16">
        <v>2</v>
      </c>
      <c r="F14" s="92">
        <v>0</v>
      </c>
      <c r="G14" s="16">
        <v>69</v>
      </c>
      <c r="H14" s="16">
        <v>2</v>
      </c>
      <c r="I14" s="16">
        <v>68</v>
      </c>
      <c r="J14" s="93">
        <v>0</v>
      </c>
      <c r="K14" s="81">
        <v>5</v>
      </c>
      <c r="L14" s="16">
        <v>0</v>
      </c>
    </row>
    <row r="15" spans="1:12" ht="25.5">
      <c r="A15" s="431"/>
      <c r="B15" s="101" t="s">
        <v>110</v>
      </c>
      <c r="C15" s="34">
        <f t="shared" si="0"/>
        <v>657</v>
      </c>
      <c r="D15" s="16">
        <v>0</v>
      </c>
      <c r="E15" s="16">
        <v>2</v>
      </c>
      <c r="F15" s="92">
        <v>0</v>
      </c>
      <c r="G15" s="16">
        <v>76</v>
      </c>
      <c r="H15" s="16">
        <v>2</v>
      </c>
      <c r="I15" s="16">
        <v>572</v>
      </c>
      <c r="J15" s="93">
        <v>0</v>
      </c>
      <c r="K15" s="81">
        <v>5</v>
      </c>
      <c r="L15" s="16">
        <v>0</v>
      </c>
    </row>
    <row r="16" spans="1:12">
      <c r="A16" s="430" t="s">
        <v>115</v>
      </c>
      <c r="B16" s="100" t="s">
        <v>109</v>
      </c>
      <c r="C16" s="34">
        <f t="shared" si="0"/>
        <v>156</v>
      </c>
      <c r="D16" s="16">
        <v>0</v>
      </c>
      <c r="E16" s="16">
        <v>0</v>
      </c>
      <c r="F16" s="92">
        <v>0</v>
      </c>
      <c r="G16" s="16">
        <v>25</v>
      </c>
      <c r="H16" s="16">
        <v>19</v>
      </c>
      <c r="I16" s="16">
        <v>112</v>
      </c>
      <c r="J16" s="93">
        <v>0</v>
      </c>
      <c r="K16" s="81">
        <v>0</v>
      </c>
      <c r="L16" s="16">
        <v>0</v>
      </c>
    </row>
    <row r="17" spans="1:12" ht="25.5">
      <c r="A17" s="431"/>
      <c r="B17" s="101" t="s">
        <v>110</v>
      </c>
      <c r="C17" s="34">
        <f t="shared" si="0"/>
        <v>240</v>
      </c>
      <c r="D17" s="16">
        <v>0</v>
      </c>
      <c r="E17" s="16">
        <v>0</v>
      </c>
      <c r="F17" s="92">
        <v>0</v>
      </c>
      <c r="G17" s="16">
        <v>60</v>
      </c>
      <c r="H17" s="16">
        <v>63</v>
      </c>
      <c r="I17" s="16">
        <v>117</v>
      </c>
      <c r="J17" s="93">
        <v>0</v>
      </c>
      <c r="K17" s="81">
        <v>0</v>
      </c>
      <c r="L17" s="16">
        <v>0</v>
      </c>
    </row>
    <row r="18" spans="1:12">
      <c r="A18" s="430" t="s">
        <v>116</v>
      </c>
      <c r="B18" s="100" t="s">
        <v>109</v>
      </c>
      <c r="C18" s="34">
        <f t="shared" si="0"/>
        <v>1497</v>
      </c>
      <c r="D18" s="16">
        <v>34</v>
      </c>
      <c r="E18" s="16">
        <v>3</v>
      </c>
      <c r="F18" s="92">
        <v>0</v>
      </c>
      <c r="G18" s="16">
        <v>0</v>
      </c>
      <c r="H18" s="16">
        <v>1</v>
      </c>
      <c r="I18" s="15">
        <v>635</v>
      </c>
      <c r="J18" s="93">
        <v>12</v>
      </c>
      <c r="K18" s="81">
        <v>70</v>
      </c>
      <c r="L18" s="16">
        <v>742</v>
      </c>
    </row>
    <row r="19" spans="1:12" ht="25.5">
      <c r="A19" s="431"/>
      <c r="B19" s="101" t="s">
        <v>110</v>
      </c>
      <c r="C19" s="34">
        <f t="shared" si="0"/>
        <v>13968</v>
      </c>
      <c r="D19" s="16">
        <v>34</v>
      </c>
      <c r="E19" s="16">
        <v>3</v>
      </c>
      <c r="F19" s="92">
        <v>0</v>
      </c>
      <c r="G19" s="16">
        <v>0</v>
      </c>
      <c r="H19" s="16">
        <v>1</v>
      </c>
      <c r="I19" s="15">
        <v>9250</v>
      </c>
      <c r="J19" s="93">
        <v>25</v>
      </c>
      <c r="K19" s="96">
        <v>203</v>
      </c>
      <c r="L19" s="16">
        <v>4452</v>
      </c>
    </row>
    <row r="20" spans="1:12">
      <c r="A20" s="99"/>
    </row>
  </sheetData>
  <mergeCells count="8">
    <mergeCell ref="A14:A15"/>
    <mergeCell ref="A16:A17"/>
    <mergeCell ref="A18:A19"/>
    <mergeCell ref="A3:A4"/>
    <mergeCell ref="A5:A6"/>
    <mergeCell ref="A8:A9"/>
    <mergeCell ref="A10:A11"/>
    <mergeCell ref="A12:A13"/>
  </mergeCells>
  <pageMargins left="0.70099999999999996" right="0.70099999999999996" top="0.752" bottom="0.752" header="0.3" footer="0.3"/>
  <pageSetup paperSize="9" scale="86" orientation="landscape" useFirstPageNumber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N27"/>
  <sheetViews>
    <sheetView workbookViewId="0"/>
  </sheetViews>
  <sheetFormatPr defaultColWidth="10" defaultRowHeight="12.75"/>
  <cols>
    <col min="1" max="1" width="26.28515625" customWidth="1"/>
    <col min="3" max="3" width="13.28515625" customWidth="1"/>
    <col min="6" max="6" width="11.5703125" customWidth="1"/>
    <col min="7" max="7" width="12.28515625" customWidth="1"/>
    <col min="8" max="8" width="13.7109375" customWidth="1"/>
    <col min="9" max="9" width="12.42578125" customWidth="1"/>
    <col min="10" max="10" width="14.7109375" customWidth="1"/>
  </cols>
  <sheetData>
    <row r="1" spans="1:11">
      <c r="A1" s="2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5.5">
      <c r="A3" s="425" t="s">
        <v>48</v>
      </c>
      <c r="B3" s="62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50" t="s">
        <v>9</v>
      </c>
      <c r="I3" s="38" t="s">
        <v>10</v>
      </c>
      <c r="J3" s="38" t="s">
        <v>11</v>
      </c>
      <c r="K3" s="38" t="s">
        <v>12</v>
      </c>
    </row>
    <row r="4" spans="1:11" ht="24.75" customHeight="1">
      <c r="A4" s="426"/>
    </row>
    <row r="5" spans="1:11" ht="22.5" customHeight="1">
      <c r="A5" s="63" t="s">
        <v>49</v>
      </c>
      <c r="B5" s="63" t="s">
        <v>43</v>
      </c>
      <c r="C5" s="54" t="s">
        <v>43</v>
      </c>
      <c r="D5" s="16" t="s">
        <v>43</v>
      </c>
      <c r="E5" s="16" t="s">
        <v>43</v>
      </c>
      <c r="F5" s="16" t="s">
        <v>43</v>
      </c>
      <c r="G5" s="16" t="s">
        <v>43</v>
      </c>
      <c r="H5" s="21" t="s">
        <v>43</v>
      </c>
      <c r="I5" s="48" t="s">
        <v>43</v>
      </c>
      <c r="J5" s="16" t="s">
        <v>43</v>
      </c>
      <c r="K5" s="16" t="s">
        <v>43</v>
      </c>
    </row>
    <row r="6" spans="1:11" ht="30.75" customHeight="1">
      <c r="A6" s="64" t="s">
        <v>50</v>
      </c>
      <c r="B6" s="63" t="s">
        <v>43</v>
      </c>
      <c r="C6" s="65">
        <v>482</v>
      </c>
      <c r="D6" s="16">
        <v>117</v>
      </c>
      <c r="E6" s="16">
        <v>432</v>
      </c>
      <c r="F6" s="16">
        <v>424</v>
      </c>
      <c r="G6" s="16">
        <v>109</v>
      </c>
      <c r="H6" s="16">
        <v>624</v>
      </c>
      <c r="I6" s="48">
        <v>396</v>
      </c>
      <c r="J6" s="12">
        <v>70</v>
      </c>
      <c r="K6" s="16">
        <v>751</v>
      </c>
    </row>
    <row r="7" spans="1:11" ht="29.25" customHeight="1">
      <c r="A7" s="66" t="s">
        <v>51</v>
      </c>
      <c r="B7" s="63" t="s">
        <v>43</v>
      </c>
      <c r="C7" s="65">
        <v>482</v>
      </c>
      <c r="D7" s="16">
        <v>117</v>
      </c>
      <c r="E7" s="16">
        <v>432</v>
      </c>
      <c r="F7" s="16">
        <v>424</v>
      </c>
      <c r="G7" s="16">
        <v>109</v>
      </c>
      <c r="H7" s="16">
        <v>624</v>
      </c>
      <c r="I7" s="48">
        <v>396</v>
      </c>
      <c r="J7" s="18">
        <v>70</v>
      </c>
      <c r="K7" s="16">
        <v>738</v>
      </c>
    </row>
    <row r="8" spans="1:11" ht="21.75" customHeight="1">
      <c r="A8" s="63" t="s">
        <v>52</v>
      </c>
      <c r="B8" s="63" t="s">
        <v>43</v>
      </c>
      <c r="C8" s="65" t="s">
        <v>43</v>
      </c>
      <c r="D8" s="16" t="s">
        <v>43</v>
      </c>
      <c r="E8" s="16" t="s">
        <v>43</v>
      </c>
      <c r="F8" s="16" t="s">
        <v>43</v>
      </c>
      <c r="G8" s="16" t="s">
        <v>43</v>
      </c>
      <c r="H8" s="16" t="s">
        <v>43</v>
      </c>
      <c r="I8" s="48" t="s">
        <v>43</v>
      </c>
      <c r="J8" s="18" t="s">
        <v>43</v>
      </c>
      <c r="K8" s="16" t="s">
        <v>43</v>
      </c>
    </row>
    <row r="9" spans="1:11" ht="24" customHeight="1">
      <c r="A9" s="66" t="s">
        <v>50</v>
      </c>
      <c r="B9" s="63" t="s">
        <v>43</v>
      </c>
      <c r="C9" s="65">
        <v>482</v>
      </c>
      <c r="D9" s="16">
        <v>117</v>
      </c>
      <c r="E9" s="16">
        <v>432</v>
      </c>
      <c r="F9" s="16">
        <v>424</v>
      </c>
      <c r="G9" s="16">
        <v>109</v>
      </c>
      <c r="H9" s="16">
        <v>620</v>
      </c>
      <c r="I9" s="48">
        <v>391</v>
      </c>
      <c r="J9" s="18">
        <v>70</v>
      </c>
      <c r="K9" s="16">
        <v>751</v>
      </c>
    </row>
    <row r="10" spans="1:11" ht="27.75" customHeight="1">
      <c r="A10" s="66" t="s">
        <v>51</v>
      </c>
      <c r="B10" s="63" t="s">
        <v>43</v>
      </c>
      <c r="C10" s="65">
        <v>482</v>
      </c>
      <c r="D10" s="16">
        <v>117</v>
      </c>
      <c r="E10" s="16">
        <v>432</v>
      </c>
      <c r="F10" s="16">
        <v>424</v>
      </c>
      <c r="G10" s="16">
        <v>109</v>
      </c>
      <c r="H10" s="16">
        <v>620</v>
      </c>
      <c r="I10" s="48">
        <v>391</v>
      </c>
      <c r="J10" s="18">
        <v>70</v>
      </c>
      <c r="K10" s="16">
        <v>738</v>
      </c>
    </row>
    <row r="11" spans="1:11">
      <c r="A11" s="63" t="s">
        <v>53</v>
      </c>
      <c r="B11" s="63" t="s">
        <v>43</v>
      </c>
      <c r="C11" s="54" t="s">
        <v>43</v>
      </c>
      <c r="D11" s="16" t="s">
        <v>43</v>
      </c>
      <c r="E11" s="16" t="s">
        <v>43</v>
      </c>
      <c r="F11" s="16" t="s">
        <v>43</v>
      </c>
      <c r="G11" s="16" t="s">
        <v>43</v>
      </c>
      <c r="H11" s="16" t="s">
        <v>43</v>
      </c>
      <c r="I11" s="48" t="s">
        <v>43</v>
      </c>
      <c r="J11" s="18" t="s">
        <v>43</v>
      </c>
      <c r="K11" s="16" t="s">
        <v>43</v>
      </c>
    </row>
    <row r="12" spans="1:11" ht="24">
      <c r="A12" s="66" t="s">
        <v>50</v>
      </c>
      <c r="B12" s="63" t="s">
        <v>43</v>
      </c>
      <c r="C12" s="54">
        <v>81</v>
      </c>
      <c r="D12" s="16">
        <v>0</v>
      </c>
      <c r="E12" s="16">
        <v>0</v>
      </c>
      <c r="F12" s="16">
        <v>110</v>
      </c>
      <c r="G12" s="16">
        <v>10</v>
      </c>
      <c r="H12" s="16">
        <v>181</v>
      </c>
      <c r="I12" s="48">
        <v>90</v>
      </c>
      <c r="J12" s="18">
        <v>0</v>
      </c>
      <c r="K12" s="16">
        <v>79</v>
      </c>
    </row>
    <row r="13" spans="1:11" ht="35.25" customHeight="1">
      <c r="A13" s="66" t="s">
        <v>51</v>
      </c>
      <c r="B13" s="63" t="s">
        <v>43</v>
      </c>
      <c r="C13" s="54">
        <v>81</v>
      </c>
      <c r="D13" s="16">
        <v>0</v>
      </c>
      <c r="E13" s="16">
        <v>0</v>
      </c>
      <c r="F13" s="16">
        <v>110</v>
      </c>
      <c r="G13" s="16">
        <v>10</v>
      </c>
      <c r="H13" s="16">
        <v>181</v>
      </c>
      <c r="I13" s="48">
        <v>90</v>
      </c>
      <c r="J13" s="18">
        <v>0</v>
      </c>
      <c r="K13" s="16">
        <v>78</v>
      </c>
    </row>
    <row r="14" spans="1:11" ht="28.5" customHeight="1">
      <c r="A14" s="67" t="s">
        <v>54</v>
      </c>
      <c r="B14" s="63" t="s">
        <v>43</v>
      </c>
      <c r="C14" s="54" t="s">
        <v>117</v>
      </c>
      <c r="D14" s="16" t="s">
        <v>43</v>
      </c>
      <c r="E14" s="16" t="s">
        <v>43</v>
      </c>
      <c r="F14" s="16" t="s">
        <v>43</v>
      </c>
      <c r="G14" s="16" t="s">
        <v>43</v>
      </c>
      <c r="H14" s="16" t="s">
        <v>43</v>
      </c>
      <c r="I14" s="48" t="s">
        <v>43</v>
      </c>
      <c r="J14" s="18" t="s">
        <v>43</v>
      </c>
      <c r="K14" s="16" t="s">
        <v>43</v>
      </c>
    </row>
    <row r="15" spans="1:11" ht="24">
      <c r="A15" s="66" t="s">
        <v>50</v>
      </c>
      <c r="B15" s="63" t="s">
        <v>43</v>
      </c>
      <c r="C15" s="54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48">
        <v>0</v>
      </c>
      <c r="J15" s="18">
        <v>0</v>
      </c>
      <c r="K15" s="16">
        <v>79</v>
      </c>
    </row>
    <row r="16" spans="1:11" ht="27" customHeight="1">
      <c r="A16" s="66" t="s">
        <v>51</v>
      </c>
      <c r="B16" s="63" t="s">
        <v>43</v>
      </c>
      <c r="C16" s="54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48">
        <v>0</v>
      </c>
      <c r="J16" s="18">
        <v>0</v>
      </c>
      <c r="K16" s="16">
        <v>78</v>
      </c>
    </row>
    <row r="17" spans="1:14" ht="20.25" customHeight="1">
      <c r="A17" s="67" t="s">
        <v>55</v>
      </c>
      <c r="B17" s="63" t="s">
        <v>43</v>
      </c>
      <c r="C17" s="54" t="s">
        <v>117</v>
      </c>
      <c r="D17" s="16" t="s">
        <v>43</v>
      </c>
      <c r="E17" s="16" t="s">
        <v>43</v>
      </c>
      <c r="F17" s="16" t="s">
        <v>43</v>
      </c>
      <c r="G17" s="16" t="s">
        <v>43</v>
      </c>
      <c r="H17" s="16" t="s">
        <v>43</v>
      </c>
      <c r="I17" s="48" t="s">
        <v>43</v>
      </c>
      <c r="J17" s="18" t="s">
        <v>43</v>
      </c>
      <c r="K17" s="16" t="s">
        <v>43</v>
      </c>
    </row>
    <row r="18" spans="1:14" ht="24">
      <c r="A18" s="66" t="s">
        <v>50</v>
      </c>
      <c r="B18" s="63" t="s">
        <v>43</v>
      </c>
      <c r="C18" s="54">
        <v>0</v>
      </c>
      <c r="D18" s="16">
        <v>0</v>
      </c>
      <c r="E18" s="16">
        <v>30</v>
      </c>
      <c r="F18" s="16">
        <v>0</v>
      </c>
      <c r="G18" s="16">
        <v>0</v>
      </c>
      <c r="H18" s="16">
        <v>123</v>
      </c>
      <c r="I18" s="48">
        <v>0</v>
      </c>
      <c r="J18" s="18">
        <v>44</v>
      </c>
      <c r="K18" s="16">
        <v>82</v>
      </c>
    </row>
    <row r="19" spans="1:14" ht="25.5" customHeight="1">
      <c r="A19" s="66" t="s">
        <v>51</v>
      </c>
      <c r="B19" s="63" t="s">
        <v>43</v>
      </c>
      <c r="C19" s="54">
        <v>0</v>
      </c>
      <c r="D19" s="16">
        <v>0</v>
      </c>
      <c r="E19" s="16">
        <v>30</v>
      </c>
      <c r="F19" s="16">
        <v>0</v>
      </c>
      <c r="G19" s="16">
        <v>0</v>
      </c>
      <c r="H19" s="16">
        <v>123</v>
      </c>
      <c r="I19" s="48">
        <v>0</v>
      </c>
      <c r="J19" s="18">
        <v>44</v>
      </c>
      <c r="K19" s="16">
        <v>82</v>
      </c>
    </row>
    <row r="20" spans="1:14" ht="19.5" customHeight="1">
      <c r="A20" s="67" t="s">
        <v>56</v>
      </c>
      <c r="B20" s="63" t="s">
        <v>43</v>
      </c>
      <c r="C20" s="54" t="s">
        <v>117</v>
      </c>
      <c r="D20" s="16" t="s">
        <v>43</v>
      </c>
      <c r="E20" s="16" t="s">
        <v>43</v>
      </c>
      <c r="F20" s="16" t="s">
        <v>43</v>
      </c>
      <c r="G20" s="16" t="s">
        <v>43</v>
      </c>
      <c r="H20" s="16" t="s">
        <v>43</v>
      </c>
      <c r="I20" s="48" t="s">
        <v>43</v>
      </c>
      <c r="J20" s="18" t="s">
        <v>43</v>
      </c>
      <c r="K20" s="16" t="s">
        <v>43</v>
      </c>
    </row>
    <row r="21" spans="1:14" ht="24">
      <c r="A21" s="66" t="s">
        <v>50</v>
      </c>
      <c r="B21" s="63" t="s">
        <v>43</v>
      </c>
      <c r="C21" s="54">
        <v>9</v>
      </c>
      <c r="D21" s="16">
        <v>9</v>
      </c>
      <c r="E21" s="16">
        <v>23</v>
      </c>
      <c r="F21" s="16">
        <v>57</v>
      </c>
      <c r="G21" s="16">
        <v>22</v>
      </c>
      <c r="H21" s="16">
        <v>29</v>
      </c>
      <c r="I21" s="48">
        <v>13</v>
      </c>
      <c r="J21" s="18">
        <v>0</v>
      </c>
      <c r="K21" s="16">
        <v>109</v>
      </c>
    </row>
    <row r="22" spans="1:14" ht="27.75" customHeight="1">
      <c r="A22" s="66" t="s">
        <v>51</v>
      </c>
      <c r="B22" s="63" t="s">
        <v>43</v>
      </c>
      <c r="C22" s="54">
        <v>9</v>
      </c>
      <c r="D22" s="16">
        <v>9</v>
      </c>
      <c r="E22" s="16">
        <v>23</v>
      </c>
      <c r="F22" s="16">
        <v>57</v>
      </c>
      <c r="G22" s="16">
        <v>22</v>
      </c>
      <c r="H22" s="16">
        <v>29</v>
      </c>
      <c r="I22" s="48">
        <v>13</v>
      </c>
      <c r="J22" s="18">
        <v>0</v>
      </c>
      <c r="K22" s="16">
        <v>97</v>
      </c>
    </row>
    <row r="23" spans="1:14" ht="61.5" customHeight="1">
      <c r="A23" s="67" t="s">
        <v>57</v>
      </c>
      <c r="B23" s="63" t="s">
        <v>43</v>
      </c>
      <c r="C23" s="54" t="s">
        <v>43</v>
      </c>
      <c r="D23" s="16" t="s">
        <v>43</v>
      </c>
      <c r="E23" s="16" t="s">
        <v>43</v>
      </c>
      <c r="F23" s="16" t="s">
        <v>43</v>
      </c>
      <c r="G23" s="16" t="s">
        <v>43</v>
      </c>
      <c r="H23" s="16" t="s">
        <v>43</v>
      </c>
      <c r="I23" s="48" t="s">
        <v>43</v>
      </c>
      <c r="J23" s="18" t="s">
        <v>43</v>
      </c>
      <c r="K23" s="16" t="s">
        <v>43</v>
      </c>
    </row>
    <row r="24" spans="1:14" ht="24">
      <c r="A24" s="66" t="s">
        <v>50</v>
      </c>
      <c r="B24" s="63" t="s">
        <v>43</v>
      </c>
      <c r="C24" s="54">
        <v>0</v>
      </c>
      <c r="D24" s="16">
        <v>3</v>
      </c>
      <c r="E24" s="16">
        <v>432</v>
      </c>
      <c r="F24" s="16">
        <v>0</v>
      </c>
      <c r="G24" s="16">
        <v>109</v>
      </c>
      <c r="H24" s="16">
        <v>204</v>
      </c>
      <c r="I24" s="48">
        <v>8</v>
      </c>
      <c r="J24" s="18">
        <v>70</v>
      </c>
      <c r="K24" s="16">
        <v>747</v>
      </c>
    </row>
    <row r="25" spans="1:14" ht="27" customHeight="1">
      <c r="A25" s="66" t="s">
        <v>51</v>
      </c>
      <c r="B25" s="63" t="s">
        <v>43</v>
      </c>
      <c r="C25" s="54">
        <v>0</v>
      </c>
      <c r="D25" s="16">
        <v>3</v>
      </c>
      <c r="E25" s="16">
        <v>432</v>
      </c>
      <c r="F25" s="16">
        <v>0</v>
      </c>
      <c r="G25" s="16">
        <v>109</v>
      </c>
      <c r="H25" s="16">
        <v>204</v>
      </c>
      <c r="I25" s="48">
        <v>8</v>
      </c>
      <c r="J25" s="18">
        <v>70</v>
      </c>
      <c r="K25" s="16">
        <v>735</v>
      </c>
    </row>
    <row r="26" spans="1:14" ht="114" customHeight="1">
      <c r="A26" s="67" t="s">
        <v>58</v>
      </c>
      <c r="B26" s="68" t="s">
        <v>43</v>
      </c>
      <c r="C26" s="16" t="s">
        <v>43</v>
      </c>
      <c r="D26" s="21">
        <v>3</v>
      </c>
      <c r="E26" s="21">
        <v>36</v>
      </c>
      <c r="F26" s="16">
        <v>20</v>
      </c>
      <c r="G26" s="21">
        <v>1</v>
      </c>
      <c r="H26" s="16">
        <v>38</v>
      </c>
      <c r="I26" s="48">
        <v>22</v>
      </c>
      <c r="J26" s="18">
        <v>0</v>
      </c>
      <c r="K26" s="21">
        <v>40</v>
      </c>
      <c r="N26" s="69"/>
    </row>
    <row r="27" spans="1:14" ht="24">
      <c r="A27" s="66" t="s">
        <v>50</v>
      </c>
      <c r="B27" s="70" t="s">
        <v>43</v>
      </c>
      <c r="C27" s="16">
        <v>0</v>
      </c>
      <c r="D27" s="21">
        <v>3</v>
      </c>
      <c r="E27" s="21">
        <v>36</v>
      </c>
      <c r="F27" s="16">
        <v>20</v>
      </c>
      <c r="G27" s="21">
        <v>1</v>
      </c>
      <c r="H27" s="16">
        <v>38</v>
      </c>
      <c r="I27" s="48">
        <v>22</v>
      </c>
      <c r="J27" s="18">
        <v>0</v>
      </c>
      <c r="K27" s="21">
        <v>40</v>
      </c>
    </row>
  </sheetData>
  <mergeCells count="1">
    <mergeCell ref="A3:A4"/>
  </mergeCells>
  <pageMargins left="0.70099999999999996" right="0.70099999999999996" top="0.752" bottom="0.752" header="0.3" footer="0.3"/>
  <pageSetup paperSize="9" scale="64" orientation="portrait" useFirstPageNumber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50"/>
  <sheetViews>
    <sheetView topLeftCell="A29" workbookViewId="0"/>
  </sheetViews>
  <sheetFormatPr defaultColWidth="10" defaultRowHeight="12.75"/>
  <cols>
    <col min="1" max="1" width="41.42578125" customWidth="1"/>
    <col min="3" max="3" width="13.5703125" customWidth="1"/>
    <col min="6" max="6" width="12.140625" customWidth="1"/>
    <col min="7" max="7" width="11.7109375" customWidth="1"/>
    <col min="8" max="8" width="12" customWidth="1"/>
    <col min="9" max="9" width="14.7109375" customWidth="1"/>
    <col min="10" max="10" width="12.5703125" customWidth="1"/>
  </cols>
  <sheetData>
    <row r="1" spans="1:11">
      <c r="A1" s="2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382" t="s">
        <v>60</v>
      </c>
      <c r="B3" s="71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72" t="s">
        <v>9</v>
      </c>
      <c r="I3" s="38" t="s">
        <v>10</v>
      </c>
      <c r="J3" s="38" t="s">
        <v>11</v>
      </c>
      <c r="K3" s="38" t="s">
        <v>12</v>
      </c>
    </row>
    <row r="4" spans="1:11" ht="33" customHeight="1">
      <c r="A4" s="429"/>
    </row>
    <row r="5" spans="1:11" ht="15.75">
      <c r="A5" s="73" t="s">
        <v>61</v>
      </c>
      <c r="B5" s="74" t="s">
        <v>43</v>
      </c>
      <c r="C5" s="74"/>
      <c r="D5" s="74">
        <v>157283</v>
      </c>
      <c r="E5" s="74"/>
      <c r="F5" s="74"/>
      <c r="G5" s="74"/>
      <c r="H5" s="74"/>
      <c r="I5" s="75"/>
      <c r="J5" s="74"/>
      <c r="K5" s="74"/>
    </row>
    <row r="6" spans="1:11" ht="28.5" customHeight="1">
      <c r="A6" s="76" t="s">
        <v>62</v>
      </c>
      <c r="B6" s="77" t="s">
        <v>43</v>
      </c>
      <c r="C6" s="77"/>
      <c r="D6" s="77">
        <v>95671</v>
      </c>
      <c r="E6" s="77"/>
      <c r="F6" s="77"/>
      <c r="G6" s="77"/>
      <c r="H6" s="77"/>
      <c r="I6" s="78"/>
      <c r="J6" s="32">
        <v>62042</v>
      </c>
      <c r="K6" s="77"/>
    </row>
    <row r="7" spans="1:11" ht="24">
      <c r="A7" s="79" t="s">
        <v>63</v>
      </c>
      <c r="B7" s="80" t="s">
        <v>43</v>
      </c>
      <c r="C7" s="16">
        <v>82920</v>
      </c>
      <c r="D7" s="16">
        <v>20295</v>
      </c>
      <c r="E7" s="16">
        <v>76016</v>
      </c>
      <c r="F7" s="16">
        <v>63394</v>
      </c>
      <c r="G7" s="16">
        <v>19729</v>
      </c>
      <c r="H7" s="16">
        <v>109617</v>
      </c>
      <c r="I7" s="48">
        <v>69233</v>
      </c>
      <c r="J7" s="81">
        <v>12670</v>
      </c>
      <c r="K7" s="16">
        <v>134253</v>
      </c>
    </row>
    <row r="8" spans="1:11" ht="24">
      <c r="A8" s="79" t="s">
        <v>64</v>
      </c>
      <c r="B8" s="80" t="s">
        <v>43</v>
      </c>
      <c r="C8" s="16">
        <v>80672</v>
      </c>
      <c r="D8" s="16">
        <v>20180</v>
      </c>
      <c r="E8" s="16">
        <v>73522</v>
      </c>
      <c r="F8" s="16">
        <v>62739</v>
      </c>
      <c r="G8" s="16">
        <v>19616</v>
      </c>
      <c r="H8" s="16">
        <v>105978</v>
      </c>
      <c r="I8" s="48">
        <v>67464</v>
      </c>
      <c r="J8" s="81">
        <v>12410</v>
      </c>
      <c r="K8" s="16">
        <v>128846</v>
      </c>
    </row>
    <row r="9" spans="1:11" ht="36">
      <c r="A9" s="79" t="s">
        <v>65</v>
      </c>
      <c r="B9" s="80" t="s">
        <v>43</v>
      </c>
      <c r="C9" s="16">
        <v>80690</v>
      </c>
      <c r="D9" s="16">
        <v>20180</v>
      </c>
      <c r="E9" s="16">
        <v>73522</v>
      </c>
      <c r="F9" s="16">
        <v>62732</v>
      </c>
      <c r="G9" s="16">
        <v>4278</v>
      </c>
      <c r="H9" s="16">
        <v>105978</v>
      </c>
      <c r="I9" s="48">
        <v>17246</v>
      </c>
      <c r="J9" s="81">
        <v>2893</v>
      </c>
      <c r="K9" s="16">
        <v>128772</v>
      </c>
    </row>
    <row r="10" spans="1:11">
      <c r="A10" s="79" t="s">
        <v>66</v>
      </c>
      <c r="B10" s="80" t="s">
        <v>43</v>
      </c>
      <c r="C10" s="16">
        <v>80612</v>
      </c>
      <c r="D10" s="16">
        <v>20180</v>
      </c>
      <c r="E10" s="16">
        <v>73522</v>
      </c>
      <c r="F10" s="16">
        <v>62732</v>
      </c>
      <c r="G10" s="16">
        <v>19616</v>
      </c>
      <c r="H10" s="16">
        <v>102757</v>
      </c>
      <c r="I10" s="48">
        <v>67464</v>
      </c>
      <c r="J10" s="81">
        <v>12410</v>
      </c>
      <c r="K10" s="16">
        <v>128392</v>
      </c>
    </row>
    <row r="11" spans="1:11" ht="36">
      <c r="A11" s="79" t="s">
        <v>67</v>
      </c>
      <c r="B11" s="80" t="s">
        <v>43</v>
      </c>
      <c r="C11" s="16">
        <v>3930</v>
      </c>
      <c r="D11" s="16">
        <v>2178</v>
      </c>
      <c r="E11" s="16">
        <v>15448</v>
      </c>
      <c r="F11" s="16">
        <v>1791</v>
      </c>
      <c r="G11" s="16">
        <v>2658</v>
      </c>
      <c r="H11" s="16">
        <v>5721</v>
      </c>
      <c r="I11" s="48">
        <v>3658</v>
      </c>
      <c r="J11" s="81">
        <v>6010</v>
      </c>
      <c r="K11" s="16">
        <v>18418</v>
      </c>
    </row>
    <row r="12" spans="1:11" ht="48">
      <c r="A12" s="79" t="s">
        <v>68</v>
      </c>
      <c r="B12" s="80" t="s">
        <v>43</v>
      </c>
      <c r="C12" s="16">
        <v>32672</v>
      </c>
      <c r="D12" s="16">
        <v>6650</v>
      </c>
      <c r="E12" s="16">
        <v>47366</v>
      </c>
      <c r="F12" s="16">
        <v>39613</v>
      </c>
      <c r="G12" s="16">
        <v>2871</v>
      </c>
      <c r="H12" s="16">
        <v>68412</v>
      </c>
      <c r="I12" s="48">
        <v>12761</v>
      </c>
      <c r="J12" s="81">
        <v>578</v>
      </c>
      <c r="K12" s="16">
        <v>42336</v>
      </c>
    </row>
    <row r="13" spans="1:11" ht="24">
      <c r="A13" s="79" t="s">
        <v>69</v>
      </c>
      <c r="B13" s="80" t="s">
        <v>43</v>
      </c>
      <c r="C13" s="16">
        <v>22622</v>
      </c>
      <c r="D13" s="16">
        <v>3181</v>
      </c>
      <c r="E13" s="16">
        <v>927</v>
      </c>
      <c r="F13" s="16">
        <v>26221</v>
      </c>
      <c r="G13" s="16">
        <v>2790</v>
      </c>
      <c r="H13" s="16">
        <v>27061</v>
      </c>
      <c r="I13" s="48">
        <v>17356</v>
      </c>
      <c r="J13" s="81">
        <v>2282</v>
      </c>
      <c r="K13" s="16">
        <v>17360</v>
      </c>
    </row>
    <row r="14" spans="1:11">
      <c r="A14" s="79" t="s">
        <v>70</v>
      </c>
      <c r="B14" s="80" t="s">
        <v>43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/>
      <c r="I14" s="48">
        <v>0</v>
      </c>
      <c r="J14" s="81">
        <v>119</v>
      </c>
      <c r="K14" s="16">
        <v>8</v>
      </c>
    </row>
    <row r="15" spans="1:11" ht="24">
      <c r="A15" s="79" t="s">
        <v>71</v>
      </c>
      <c r="B15" s="80" t="s">
        <v>43</v>
      </c>
      <c r="C15" s="16">
        <v>0</v>
      </c>
      <c r="D15" s="16">
        <v>1</v>
      </c>
      <c r="E15" s="16">
        <v>0</v>
      </c>
      <c r="F15" s="16">
        <v>0</v>
      </c>
      <c r="G15" s="16">
        <v>0</v>
      </c>
      <c r="H15" s="16"/>
      <c r="I15" s="48">
        <v>0</v>
      </c>
      <c r="J15" s="81">
        <v>0</v>
      </c>
      <c r="K15" s="16">
        <v>0</v>
      </c>
    </row>
    <row r="16" spans="1:11" ht="48">
      <c r="A16" s="79" t="s">
        <v>72</v>
      </c>
      <c r="B16" s="80" t="s">
        <v>43</v>
      </c>
      <c r="C16" s="16">
        <v>3</v>
      </c>
      <c r="D16" s="16">
        <v>0</v>
      </c>
      <c r="E16" s="16">
        <v>0</v>
      </c>
      <c r="F16" s="16">
        <v>0</v>
      </c>
      <c r="G16" s="16">
        <v>0</v>
      </c>
      <c r="H16" s="16"/>
      <c r="I16" s="48">
        <v>1</v>
      </c>
      <c r="J16" s="81">
        <v>0</v>
      </c>
      <c r="K16" s="16">
        <v>0</v>
      </c>
    </row>
    <row r="17" spans="1:11" ht="24">
      <c r="A17" s="79" t="s">
        <v>73</v>
      </c>
      <c r="B17" s="80" t="s">
        <v>43</v>
      </c>
      <c r="C17" s="16">
        <v>12177</v>
      </c>
      <c r="D17" s="16">
        <v>2700</v>
      </c>
      <c r="E17" s="16">
        <v>19351</v>
      </c>
      <c r="F17" s="16">
        <v>0</v>
      </c>
      <c r="G17" s="16">
        <v>7570</v>
      </c>
      <c r="H17" s="16">
        <v>24</v>
      </c>
      <c r="I17" s="48">
        <v>17095</v>
      </c>
      <c r="J17" s="81">
        <v>12670</v>
      </c>
      <c r="K17" s="16">
        <v>0</v>
      </c>
    </row>
    <row r="18" spans="1:11" ht="33" customHeight="1">
      <c r="A18" s="79" t="s">
        <v>74</v>
      </c>
      <c r="B18" s="80" t="s">
        <v>43</v>
      </c>
      <c r="C18" s="16">
        <v>0</v>
      </c>
      <c r="D18" s="16">
        <v>125</v>
      </c>
      <c r="E18" s="16">
        <v>347</v>
      </c>
      <c r="F18" s="16">
        <v>0</v>
      </c>
      <c r="G18" s="16">
        <v>218</v>
      </c>
      <c r="H18" s="16"/>
      <c r="I18" s="48">
        <v>288</v>
      </c>
      <c r="J18" s="81">
        <v>0</v>
      </c>
      <c r="K18" s="16">
        <v>133</v>
      </c>
    </row>
    <row r="19" spans="1:11" ht="24" customHeight="1">
      <c r="A19" s="82" t="s">
        <v>75</v>
      </c>
      <c r="B19" s="80" t="s">
        <v>43</v>
      </c>
      <c r="C19" s="80"/>
      <c r="D19" s="80">
        <v>61461</v>
      </c>
      <c r="E19" s="80"/>
      <c r="F19" s="80"/>
      <c r="G19" s="80"/>
      <c r="H19" s="80"/>
      <c r="I19" s="83"/>
      <c r="J19" s="81">
        <v>18358</v>
      </c>
      <c r="K19" s="80"/>
    </row>
    <row r="20" spans="1:11" ht="48">
      <c r="A20" s="79" t="s">
        <v>76</v>
      </c>
      <c r="B20" s="80" t="s">
        <v>43</v>
      </c>
      <c r="C20" s="16">
        <v>77155</v>
      </c>
      <c r="D20" s="16">
        <v>20180</v>
      </c>
      <c r="E20" s="16">
        <v>76911</v>
      </c>
      <c r="F20" s="16">
        <v>62736</v>
      </c>
      <c r="G20" s="16">
        <v>19318</v>
      </c>
      <c r="H20" s="16">
        <v>105978</v>
      </c>
      <c r="I20" s="48">
        <v>60369</v>
      </c>
      <c r="J20" s="81">
        <v>3098</v>
      </c>
      <c r="K20" s="16">
        <v>128965</v>
      </c>
    </row>
    <row r="21" spans="1:11" ht="18" customHeight="1">
      <c r="A21" s="79" t="s">
        <v>77</v>
      </c>
      <c r="B21" s="80" t="s">
        <v>43</v>
      </c>
      <c r="C21" s="16">
        <v>7</v>
      </c>
      <c r="D21" s="16">
        <v>783</v>
      </c>
      <c r="E21" s="16">
        <v>12885</v>
      </c>
      <c r="F21" s="16">
        <v>0</v>
      </c>
      <c r="G21" s="16">
        <v>3914</v>
      </c>
      <c r="H21" s="16">
        <v>687</v>
      </c>
      <c r="I21" s="48">
        <v>64846</v>
      </c>
      <c r="J21" s="81">
        <v>2207</v>
      </c>
      <c r="K21" s="16">
        <v>16785</v>
      </c>
    </row>
    <row r="22" spans="1:11" ht="36">
      <c r="A22" s="79" t="s">
        <v>78</v>
      </c>
      <c r="B22" s="80" t="s">
        <v>43</v>
      </c>
      <c r="C22" s="16">
        <v>80578</v>
      </c>
      <c r="D22" s="16">
        <v>20180</v>
      </c>
      <c r="E22" s="16">
        <v>178169</v>
      </c>
      <c r="F22" s="16">
        <v>62637</v>
      </c>
      <c r="G22" s="16">
        <v>19488</v>
      </c>
      <c r="H22" s="16">
        <v>105978</v>
      </c>
      <c r="I22" s="48">
        <v>38574</v>
      </c>
      <c r="J22" s="81">
        <v>12459</v>
      </c>
      <c r="K22" s="16">
        <v>128861</v>
      </c>
    </row>
    <row r="23" spans="1:11" ht="24">
      <c r="A23" s="79" t="s">
        <v>79</v>
      </c>
      <c r="B23" s="80" t="s">
        <v>43</v>
      </c>
      <c r="C23" s="16">
        <v>0</v>
      </c>
      <c r="D23" s="16">
        <v>125</v>
      </c>
      <c r="E23" s="16">
        <v>0</v>
      </c>
      <c r="F23" s="16">
        <v>341</v>
      </c>
      <c r="G23" s="16">
        <v>50</v>
      </c>
      <c r="H23" s="16">
        <v>2</v>
      </c>
      <c r="I23" s="48">
        <v>0</v>
      </c>
      <c r="J23" s="81">
        <v>75</v>
      </c>
      <c r="K23" s="16">
        <v>15</v>
      </c>
    </row>
    <row r="24" spans="1:11" ht="60">
      <c r="A24" s="79" t="s">
        <v>80</v>
      </c>
      <c r="B24" s="80" t="s">
        <v>43</v>
      </c>
      <c r="C24" s="16">
        <v>3943</v>
      </c>
      <c r="D24" s="16">
        <v>20180</v>
      </c>
      <c r="E24" s="16">
        <v>2725</v>
      </c>
      <c r="F24" s="16">
        <v>1171</v>
      </c>
      <c r="G24" s="16">
        <v>2922</v>
      </c>
      <c r="H24" s="16">
        <v>623</v>
      </c>
      <c r="I24" s="48">
        <v>1377</v>
      </c>
      <c r="J24" s="81">
        <v>518</v>
      </c>
      <c r="K24" s="16">
        <v>4712</v>
      </c>
    </row>
    <row r="25" spans="1:11" ht="24">
      <c r="A25" s="79" t="s">
        <v>81</v>
      </c>
      <c r="B25" s="80" t="s">
        <v>43</v>
      </c>
      <c r="C25" s="15">
        <v>52</v>
      </c>
      <c r="D25" s="16">
        <v>7</v>
      </c>
      <c r="E25" s="16">
        <v>74</v>
      </c>
      <c r="F25" s="16">
        <v>21</v>
      </c>
      <c r="G25" s="16">
        <v>0</v>
      </c>
      <c r="H25" s="16">
        <v>10</v>
      </c>
      <c r="I25" s="48">
        <v>9</v>
      </c>
      <c r="J25" s="81">
        <v>0</v>
      </c>
      <c r="K25" s="16">
        <v>37</v>
      </c>
    </row>
    <row r="26" spans="1:11" ht="24">
      <c r="A26" s="79" t="s">
        <v>82</v>
      </c>
      <c r="B26" s="80" t="s">
        <v>43</v>
      </c>
      <c r="C26" s="15">
        <v>52</v>
      </c>
      <c r="D26" s="16">
        <v>6</v>
      </c>
      <c r="E26" s="16">
        <v>114</v>
      </c>
      <c r="F26" s="16">
        <v>112</v>
      </c>
      <c r="G26" s="16">
        <v>0</v>
      </c>
      <c r="H26" s="16">
        <v>39</v>
      </c>
      <c r="I26" s="48">
        <v>114</v>
      </c>
      <c r="J26" s="81">
        <v>1</v>
      </c>
      <c r="K26" s="16">
        <v>290</v>
      </c>
    </row>
    <row r="27" spans="1:11">
      <c r="A27" s="82" t="s">
        <v>83</v>
      </c>
      <c r="B27" s="80" t="s">
        <v>43</v>
      </c>
      <c r="C27" s="80"/>
      <c r="D27" s="80">
        <v>35</v>
      </c>
      <c r="E27" s="80"/>
      <c r="F27" s="80"/>
      <c r="G27" s="80"/>
      <c r="H27" s="80"/>
      <c r="I27" s="83"/>
      <c r="J27" s="81">
        <v>0</v>
      </c>
      <c r="K27" s="80"/>
    </row>
    <row r="28" spans="1:11" ht="24">
      <c r="A28" s="79" t="s">
        <v>84</v>
      </c>
      <c r="B28" s="80" t="s">
        <v>43</v>
      </c>
      <c r="C28" s="16">
        <v>589</v>
      </c>
      <c r="D28" s="16">
        <v>0</v>
      </c>
      <c r="E28" s="16">
        <v>0</v>
      </c>
      <c r="F28" s="16">
        <v>414</v>
      </c>
      <c r="G28" s="16">
        <v>3</v>
      </c>
      <c r="H28" s="16">
        <v>977</v>
      </c>
      <c r="I28" s="48">
        <v>8</v>
      </c>
      <c r="J28" s="81">
        <v>0</v>
      </c>
      <c r="K28" s="16">
        <v>1705</v>
      </c>
    </row>
    <row r="29" spans="1:11" ht="36">
      <c r="A29" s="79" t="s">
        <v>85</v>
      </c>
      <c r="B29" s="80" t="s">
        <v>43</v>
      </c>
      <c r="C29" s="16">
        <v>642</v>
      </c>
      <c r="D29" s="84">
        <v>35</v>
      </c>
      <c r="E29" s="84">
        <v>0</v>
      </c>
      <c r="F29" s="16">
        <v>557</v>
      </c>
      <c r="G29" s="16">
        <v>78</v>
      </c>
      <c r="H29" s="16"/>
      <c r="I29" s="48">
        <v>515</v>
      </c>
      <c r="J29" s="81">
        <v>0</v>
      </c>
      <c r="K29" s="16">
        <v>0</v>
      </c>
    </row>
    <row r="30" spans="1:11" ht="36">
      <c r="A30" s="79" t="s">
        <v>86</v>
      </c>
      <c r="B30" s="80" t="s">
        <v>43</v>
      </c>
      <c r="C30" s="16">
        <v>27</v>
      </c>
      <c r="D30" s="84">
        <v>0</v>
      </c>
      <c r="E30" s="84">
        <v>0</v>
      </c>
      <c r="F30" s="16">
        <v>0</v>
      </c>
      <c r="G30" s="16">
        <v>0</v>
      </c>
      <c r="H30" s="16"/>
      <c r="I30" s="48">
        <v>0</v>
      </c>
      <c r="J30" s="81">
        <v>0</v>
      </c>
      <c r="K30" s="16">
        <v>0</v>
      </c>
    </row>
    <row r="31" spans="1:11" ht="19.5" customHeight="1">
      <c r="A31" s="79" t="s">
        <v>87</v>
      </c>
      <c r="B31" s="80" t="s">
        <v>43</v>
      </c>
      <c r="C31" s="16">
        <v>207</v>
      </c>
      <c r="D31" s="84">
        <v>0</v>
      </c>
      <c r="E31" s="84">
        <v>0</v>
      </c>
      <c r="F31" s="16">
        <v>146</v>
      </c>
      <c r="G31" s="16">
        <v>0</v>
      </c>
      <c r="H31" s="16">
        <v>3428</v>
      </c>
      <c r="I31" s="48">
        <v>0</v>
      </c>
      <c r="J31" s="81">
        <v>0</v>
      </c>
      <c r="K31" s="16">
        <v>1705</v>
      </c>
    </row>
    <row r="32" spans="1:11" ht="28.5" customHeight="1">
      <c r="A32" s="82" t="s">
        <v>88</v>
      </c>
      <c r="B32" s="80" t="s">
        <v>43</v>
      </c>
      <c r="C32" s="80"/>
      <c r="D32" s="80">
        <v>0</v>
      </c>
      <c r="E32" s="80"/>
      <c r="F32" s="80"/>
      <c r="G32" s="80"/>
      <c r="H32" s="80"/>
      <c r="I32" s="83"/>
      <c r="J32" s="81">
        <v>0</v>
      </c>
      <c r="K32" s="80"/>
    </row>
    <row r="33" spans="1:11" ht="24">
      <c r="A33" s="79" t="s">
        <v>89</v>
      </c>
      <c r="B33" s="80" t="s">
        <v>43</v>
      </c>
      <c r="C33" s="84">
        <v>0</v>
      </c>
      <c r="D33" s="84">
        <v>0</v>
      </c>
      <c r="E33" s="84">
        <v>0</v>
      </c>
      <c r="F33" s="84">
        <v>0</v>
      </c>
      <c r="G33" s="84">
        <v>0</v>
      </c>
      <c r="H33" s="84"/>
      <c r="I33" s="85">
        <v>0</v>
      </c>
      <c r="J33" s="81">
        <v>0</v>
      </c>
      <c r="K33" s="16">
        <v>12807</v>
      </c>
    </row>
    <row r="34" spans="1:11" ht="36">
      <c r="A34" s="79" t="s">
        <v>90</v>
      </c>
      <c r="B34" s="80" t="s">
        <v>43</v>
      </c>
      <c r="C34" s="84">
        <v>0</v>
      </c>
      <c r="D34" s="84">
        <v>0</v>
      </c>
      <c r="E34" s="84">
        <v>0</v>
      </c>
      <c r="F34" s="84">
        <v>0</v>
      </c>
      <c r="G34" s="84">
        <v>0</v>
      </c>
      <c r="H34" s="84"/>
      <c r="I34" s="85">
        <v>0</v>
      </c>
      <c r="J34" s="81">
        <v>0</v>
      </c>
      <c r="K34" s="16">
        <v>813</v>
      </c>
    </row>
    <row r="35" spans="1:11" ht="36.75" customHeight="1">
      <c r="A35" s="79" t="s">
        <v>91</v>
      </c>
      <c r="B35" s="80" t="s">
        <v>43</v>
      </c>
      <c r="C35" s="84">
        <v>0</v>
      </c>
      <c r="D35" s="84">
        <v>0</v>
      </c>
      <c r="E35" s="84">
        <v>0</v>
      </c>
      <c r="F35" s="84">
        <v>0</v>
      </c>
      <c r="G35" s="84">
        <v>0</v>
      </c>
      <c r="H35" s="84"/>
      <c r="I35" s="85">
        <v>0</v>
      </c>
      <c r="J35" s="81">
        <v>0</v>
      </c>
      <c r="K35" s="16">
        <v>5881</v>
      </c>
    </row>
    <row r="36" spans="1:11" ht="17.25" customHeight="1">
      <c r="A36" s="82" t="s">
        <v>92</v>
      </c>
      <c r="B36" s="80" t="s">
        <v>43</v>
      </c>
      <c r="C36" s="80"/>
      <c r="D36" s="80">
        <v>0</v>
      </c>
      <c r="E36" s="80"/>
      <c r="F36" s="80"/>
      <c r="G36" s="80"/>
      <c r="H36" s="80"/>
      <c r="I36" s="83"/>
      <c r="J36" s="81">
        <v>3569</v>
      </c>
      <c r="K36" s="80"/>
    </row>
    <row r="37" spans="1:11" ht="36">
      <c r="A37" s="79" t="s">
        <v>93</v>
      </c>
      <c r="B37" s="80" t="s">
        <v>43</v>
      </c>
      <c r="C37" s="84">
        <v>0</v>
      </c>
      <c r="D37" s="84">
        <v>0</v>
      </c>
      <c r="E37" s="16">
        <v>2330</v>
      </c>
      <c r="F37" s="84">
        <v>0</v>
      </c>
      <c r="G37" s="16">
        <v>0</v>
      </c>
      <c r="H37" s="16">
        <v>13839</v>
      </c>
      <c r="I37" s="85">
        <v>0</v>
      </c>
      <c r="J37" s="81">
        <v>3569</v>
      </c>
      <c r="K37" s="16">
        <v>11692</v>
      </c>
    </row>
    <row r="38" spans="1:11">
      <c r="A38" s="79" t="s">
        <v>94</v>
      </c>
      <c r="B38" s="80" t="s">
        <v>43</v>
      </c>
      <c r="C38" s="84">
        <v>0</v>
      </c>
      <c r="D38" s="84">
        <v>0</v>
      </c>
      <c r="E38" s="16">
        <v>0</v>
      </c>
      <c r="F38" s="84">
        <v>0</v>
      </c>
      <c r="G38" s="16">
        <v>1</v>
      </c>
      <c r="H38" s="16"/>
      <c r="I38" s="85">
        <v>0</v>
      </c>
      <c r="J38" s="81">
        <v>0</v>
      </c>
      <c r="K38" s="16">
        <v>2106</v>
      </c>
    </row>
    <row r="39" spans="1:11" ht="48">
      <c r="A39" s="79" t="s">
        <v>95</v>
      </c>
      <c r="B39" s="80" t="s">
        <v>43</v>
      </c>
      <c r="C39" s="84">
        <v>0</v>
      </c>
      <c r="D39" s="84">
        <v>0</v>
      </c>
      <c r="E39" s="16">
        <v>0</v>
      </c>
      <c r="F39" s="84">
        <v>0</v>
      </c>
      <c r="G39" s="16">
        <v>0</v>
      </c>
      <c r="H39" s="16"/>
      <c r="I39" s="85">
        <v>0</v>
      </c>
      <c r="J39" s="81">
        <v>0</v>
      </c>
      <c r="K39" s="16">
        <v>196</v>
      </c>
    </row>
    <row r="40" spans="1:11">
      <c r="A40" s="82" t="s">
        <v>96</v>
      </c>
      <c r="B40" s="80" t="s">
        <v>43</v>
      </c>
      <c r="C40" s="80"/>
      <c r="D40" s="80">
        <v>105</v>
      </c>
      <c r="E40" s="80"/>
      <c r="F40" s="80"/>
      <c r="G40" s="80"/>
      <c r="H40" s="80"/>
      <c r="I40" s="83"/>
      <c r="J40" s="81">
        <v>5</v>
      </c>
      <c r="K40" s="80"/>
    </row>
    <row r="41" spans="1:11" ht="24">
      <c r="A41" s="79" t="s">
        <v>97</v>
      </c>
      <c r="B41" s="80" t="s">
        <v>43</v>
      </c>
      <c r="C41" s="16">
        <v>13</v>
      </c>
      <c r="D41" s="16">
        <v>34</v>
      </c>
      <c r="E41" s="16">
        <v>12</v>
      </c>
      <c r="F41" s="16">
        <v>0</v>
      </c>
      <c r="G41" s="16">
        <v>21</v>
      </c>
      <c r="H41" s="16"/>
      <c r="I41" s="48">
        <v>14</v>
      </c>
      <c r="J41" s="81">
        <v>5</v>
      </c>
      <c r="K41" s="16">
        <v>40</v>
      </c>
    </row>
    <row r="42" spans="1:11">
      <c r="A42" s="79" t="s">
        <v>98</v>
      </c>
      <c r="B42" s="80" t="s">
        <v>43</v>
      </c>
      <c r="C42" s="16">
        <v>4</v>
      </c>
      <c r="D42" s="16">
        <v>15</v>
      </c>
      <c r="E42" s="16">
        <v>6</v>
      </c>
      <c r="F42" s="16">
        <v>152</v>
      </c>
      <c r="G42" s="16">
        <v>26</v>
      </c>
      <c r="H42" s="16"/>
      <c r="I42" s="48">
        <v>0</v>
      </c>
      <c r="J42" s="81">
        <v>0</v>
      </c>
      <c r="K42" s="16">
        <v>29</v>
      </c>
    </row>
    <row r="43" spans="1:11" ht="51.75" customHeight="1">
      <c r="A43" s="79" t="s">
        <v>99</v>
      </c>
      <c r="B43" s="80" t="s">
        <v>43</v>
      </c>
      <c r="C43" s="16">
        <v>11</v>
      </c>
      <c r="D43" s="16">
        <v>56</v>
      </c>
      <c r="E43" s="16">
        <v>254</v>
      </c>
      <c r="F43" s="16">
        <v>0</v>
      </c>
      <c r="G43" s="16">
        <v>8</v>
      </c>
      <c r="H43" s="16">
        <v>56</v>
      </c>
      <c r="I43" s="48">
        <v>14</v>
      </c>
      <c r="J43" s="81">
        <v>0</v>
      </c>
      <c r="K43" s="16">
        <v>157</v>
      </c>
    </row>
    <row r="44" spans="1:11" ht="46.5" customHeight="1">
      <c r="A44" s="82" t="s">
        <v>100</v>
      </c>
      <c r="B44" s="80" t="s">
        <v>43</v>
      </c>
      <c r="C44" s="80"/>
      <c r="D44" s="80">
        <v>0</v>
      </c>
      <c r="E44" s="80"/>
      <c r="F44" s="80"/>
      <c r="G44" s="80"/>
      <c r="H44" s="80"/>
      <c r="I44" s="83"/>
      <c r="J44" s="81">
        <v>5794</v>
      </c>
      <c r="K44" s="80"/>
    </row>
    <row r="45" spans="1:11" ht="36">
      <c r="A45" s="79" t="s">
        <v>101</v>
      </c>
      <c r="B45" s="80" t="s">
        <v>43</v>
      </c>
      <c r="C45" s="84">
        <v>337</v>
      </c>
      <c r="D45" s="16">
        <v>0</v>
      </c>
      <c r="E45" s="16">
        <v>3880</v>
      </c>
      <c r="F45" s="84">
        <v>0</v>
      </c>
      <c r="G45" s="16">
        <v>0</v>
      </c>
      <c r="H45" s="16"/>
      <c r="I45" s="48">
        <v>0</v>
      </c>
      <c r="J45" s="81">
        <v>1629</v>
      </c>
      <c r="K45" s="16">
        <v>0</v>
      </c>
    </row>
    <row r="46" spans="1:11" ht="24">
      <c r="A46" s="79" t="s">
        <v>102</v>
      </c>
      <c r="B46" s="80" t="s">
        <v>43</v>
      </c>
      <c r="C46" s="84">
        <v>0</v>
      </c>
      <c r="D46" s="84">
        <v>0</v>
      </c>
      <c r="E46" s="16">
        <v>9692</v>
      </c>
      <c r="F46" s="84">
        <v>0</v>
      </c>
      <c r="G46" s="16">
        <v>1344</v>
      </c>
      <c r="H46" s="16">
        <v>837</v>
      </c>
      <c r="I46" s="48">
        <v>228</v>
      </c>
      <c r="J46" s="81">
        <v>2091</v>
      </c>
      <c r="K46" s="16">
        <v>14436</v>
      </c>
    </row>
    <row r="47" spans="1:11" ht="27.75" customHeight="1">
      <c r="A47" s="79" t="s">
        <v>103</v>
      </c>
      <c r="B47" s="80" t="s">
        <v>43</v>
      </c>
      <c r="C47" s="84">
        <v>337</v>
      </c>
      <c r="D47" s="84">
        <v>0</v>
      </c>
      <c r="E47" s="16">
        <v>2375</v>
      </c>
      <c r="F47" s="84">
        <v>0</v>
      </c>
      <c r="G47" s="16">
        <v>1992</v>
      </c>
      <c r="H47" s="16">
        <v>2514</v>
      </c>
      <c r="I47" s="48">
        <v>0</v>
      </c>
      <c r="J47" s="81">
        <v>2074</v>
      </c>
      <c r="K47" s="16">
        <v>686</v>
      </c>
    </row>
    <row r="48" spans="1:11" ht="15.75" customHeight="1">
      <c r="A48" s="82" t="s">
        <v>104</v>
      </c>
      <c r="B48" s="80" t="s">
        <v>43</v>
      </c>
      <c r="C48" s="80"/>
      <c r="D48" s="80">
        <v>11</v>
      </c>
      <c r="E48" s="80"/>
      <c r="F48" s="80"/>
      <c r="G48" s="15">
        <v>2</v>
      </c>
      <c r="H48" s="80"/>
      <c r="I48" s="83"/>
      <c r="J48" s="81">
        <v>0</v>
      </c>
      <c r="K48" s="80"/>
    </row>
    <row r="49" spans="1:11" ht="48">
      <c r="A49" s="79" t="s">
        <v>105</v>
      </c>
      <c r="B49" s="80" t="s">
        <v>43</v>
      </c>
      <c r="C49" s="46">
        <v>14</v>
      </c>
      <c r="D49" s="16">
        <v>11</v>
      </c>
      <c r="E49" s="46">
        <v>36</v>
      </c>
      <c r="F49" s="46">
        <v>33</v>
      </c>
      <c r="G49" s="15">
        <v>2</v>
      </c>
      <c r="H49" s="46">
        <v>94</v>
      </c>
      <c r="I49" s="86">
        <v>37</v>
      </c>
      <c r="J49" s="81">
        <v>0</v>
      </c>
      <c r="K49" s="84">
        <v>83</v>
      </c>
    </row>
    <row r="50" spans="1:11">
      <c r="A50" s="87"/>
      <c r="B50" s="87"/>
      <c r="C50" s="87"/>
      <c r="D50" s="87"/>
      <c r="E50" s="87"/>
      <c r="F50" s="87"/>
      <c r="G50" s="87"/>
      <c r="H50" s="87"/>
      <c r="I50" s="87"/>
      <c r="J50" s="1"/>
      <c r="K50" s="1"/>
    </row>
  </sheetData>
  <mergeCells count="1">
    <mergeCell ref="A3:A4"/>
  </mergeCells>
  <pageMargins left="0.70099999999999996" right="0.70099999999999996" top="0.55500000000000005" bottom="4.0000000000000001E-3" header="0.3" footer="0.3"/>
  <pageSetup paperSize="9" scale="58" fitToHeight="0" orientation="portrait" useFirstPageNumber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50"/>
  <sheetViews>
    <sheetView topLeftCell="A33" workbookViewId="0"/>
  </sheetViews>
  <sheetFormatPr defaultColWidth="10" defaultRowHeight="12.75"/>
  <cols>
    <col min="1" max="1" width="41.42578125" customWidth="1"/>
    <col min="3" max="3" width="13.5703125" customWidth="1"/>
    <col min="6" max="6" width="12.140625" customWidth="1"/>
    <col min="7" max="7" width="11.7109375" customWidth="1"/>
    <col min="8" max="8" width="12" customWidth="1"/>
    <col min="9" max="9" width="14.7109375" customWidth="1"/>
    <col min="10" max="10" width="12.5703125" customWidth="1"/>
  </cols>
  <sheetData>
    <row r="1" spans="1:11">
      <c r="A1" s="2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382" t="s">
        <v>60</v>
      </c>
      <c r="B3" s="71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72" t="s">
        <v>9</v>
      </c>
      <c r="I3" s="38" t="s">
        <v>10</v>
      </c>
      <c r="J3" s="38" t="s">
        <v>11</v>
      </c>
      <c r="K3" s="38" t="s">
        <v>12</v>
      </c>
    </row>
    <row r="4" spans="1:11" ht="33" customHeight="1">
      <c r="A4" s="429"/>
    </row>
    <row r="5" spans="1:11" ht="15.75">
      <c r="A5" s="73" t="s">
        <v>61</v>
      </c>
      <c r="B5" s="74" t="s">
        <v>43</v>
      </c>
      <c r="C5" s="74" t="s">
        <v>43</v>
      </c>
      <c r="D5" s="74">
        <v>79006</v>
      </c>
      <c r="E5" s="74" t="s">
        <v>43</v>
      </c>
      <c r="F5" s="74" t="s">
        <v>43</v>
      </c>
      <c r="G5" s="74" t="s">
        <v>43</v>
      </c>
      <c r="H5" s="74" t="s">
        <v>43</v>
      </c>
      <c r="I5" s="75" t="s">
        <v>43</v>
      </c>
      <c r="J5" s="74" t="s">
        <v>43</v>
      </c>
      <c r="K5" s="74" t="s">
        <v>43</v>
      </c>
    </row>
    <row r="6" spans="1:11" ht="28.5" customHeight="1">
      <c r="A6" s="76" t="s">
        <v>62</v>
      </c>
      <c r="B6" s="77" t="s">
        <v>43</v>
      </c>
      <c r="C6" s="77" t="s">
        <v>43</v>
      </c>
      <c r="D6" s="77">
        <v>48066</v>
      </c>
      <c r="E6" s="77" t="s">
        <v>43</v>
      </c>
      <c r="F6" s="77">
        <v>182932</v>
      </c>
      <c r="G6" s="77"/>
      <c r="H6" s="77" t="s">
        <v>43</v>
      </c>
      <c r="I6" s="78" t="s">
        <v>43</v>
      </c>
      <c r="J6" s="32">
        <v>31699</v>
      </c>
      <c r="K6" s="77" t="s">
        <v>43</v>
      </c>
    </row>
    <row r="7" spans="1:11" ht="24">
      <c r="A7" s="79" t="s">
        <v>63</v>
      </c>
      <c r="B7" s="80" t="s">
        <v>43</v>
      </c>
      <c r="C7" s="16">
        <v>41180</v>
      </c>
      <c r="D7" s="16">
        <v>10212</v>
      </c>
      <c r="E7" s="16">
        <v>36252</v>
      </c>
      <c r="F7" s="16">
        <v>35809</v>
      </c>
      <c r="G7" s="16">
        <v>9810</v>
      </c>
      <c r="H7" s="16">
        <v>54560</v>
      </c>
      <c r="I7" s="48">
        <v>34612</v>
      </c>
      <c r="J7" s="81">
        <v>6300</v>
      </c>
      <c r="K7" s="16">
        <v>66420</v>
      </c>
    </row>
    <row r="8" spans="1:11" ht="24">
      <c r="A8" s="79" t="s">
        <v>64</v>
      </c>
      <c r="B8" s="80" t="s">
        <v>43</v>
      </c>
      <c r="C8" s="16">
        <v>40280</v>
      </c>
      <c r="D8" s="16">
        <v>10170</v>
      </c>
      <c r="E8" s="16">
        <v>34825</v>
      </c>
      <c r="F8" s="16">
        <v>35499</v>
      </c>
      <c r="G8" s="16">
        <v>9747</v>
      </c>
      <c r="H8" s="16">
        <v>53098</v>
      </c>
      <c r="I8" s="48">
        <v>33716</v>
      </c>
      <c r="J8" s="81">
        <v>6172</v>
      </c>
      <c r="K8" s="16">
        <v>59980</v>
      </c>
    </row>
    <row r="9" spans="1:11" ht="36">
      <c r="A9" s="79" t="s">
        <v>65</v>
      </c>
      <c r="B9" s="80" t="s">
        <v>43</v>
      </c>
      <c r="C9" s="16">
        <v>40284</v>
      </c>
      <c r="D9" s="16">
        <v>10170</v>
      </c>
      <c r="E9" s="16">
        <v>34825</v>
      </c>
      <c r="F9" s="16">
        <v>35494</v>
      </c>
      <c r="G9" s="16">
        <v>2139</v>
      </c>
      <c r="H9" s="16">
        <v>53098</v>
      </c>
      <c r="I9" s="48">
        <v>8670</v>
      </c>
      <c r="J9" s="81">
        <v>1417</v>
      </c>
      <c r="K9" s="16">
        <v>59980</v>
      </c>
    </row>
    <row r="10" spans="1:11">
      <c r="A10" s="79" t="s">
        <v>66</v>
      </c>
      <c r="B10" s="80" t="s">
        <v>43</v>
      </c>
      <c r="C10" s="16">
        <v>40284</v>
      </c>
      <c r="D10" s="16">
        <v>10170</v>
      </c>
      <c r="E10" s="16">
        <v>34479</v>
      </c>
      <c r="F10" s="16">
        <v>35518</v>
      </c>
      <c r="G10" s="16">
        <v>9747</v>
      </c>
      <c r="H10" s="16">
        <v>51512</v>
      </c>
      <c r="I10" s="48">
        <v>33716</v>
      </c>
      <c r="J10" s="81">
        <v>6172</v>
      </c>
      <c r="K10" s="16">
        <v>59782</v>
      </c>
    </row>
    <row r="11" spans="1:11" ht="36">
      <c r="A11" s="79" t="s">
        <v>67</v>
      </c>
      <c r="B11" s="80" t="s">
        <v>43</v>
      </c>
      <c r="C11" s="16">
        <v>1982</v>
      </c>
      <c r="D11" s="16">
        <v>997</v>
      </c>
      <c r="E11" s="16">
        <v>7683</v>
      </c>
      <c r="F11" s="16">
        <v>772</v>
      </c>
      <c r="G11" s="16">
        <v>1329</v>
      </c>
      <c r="H11" s="16">
        <v>3793</v>
      </c>
      <c r="I11" s="48">
        <v>1961</v>
      </c>
      <c r="J11" s="81">
        <v>3761</v>
      </c>
      <c r="K11" s="16">
        <v>9326</v>
      </c>
    </row>
    <row r="12" spans="1:11" ht="48">
      <c r="A12" s="79" t="s">
        <v>68</v>
      </c>
      <c r="B12" s="80" t="s">
        <v>43</v>
      </c>
      <c r="C12" s="16">
        <v>16350</v>
      </c>
      <c r="D12" s="16">
        <v>3248</v>
      </c>
      <c r="E12" s="16">
        <v>22926</v>
      </c>
      <c r="F12" s="16">
        <v>24518</v>
      </c>
      <c r="G12" s="16">
        <v>1436</v>
      </c>
      <c r="H12" s="16">
        <v>34320</v>
      </c>
      <c r="I12" s="48">
        <v>5925</v>
      </c>
      <c r="J12" s="81">
        <v>404</v>
      </c>
      <c r="K12" s="16">
        <v>22939</v>
      </c>
    </row>
    <row r="13" spans="1:11" ht="24">
      <c r="A13" s="79" t="s">
        <v>69</v>
      </c>
      <c r="B13" s="80" t="s">
        <v>43</v>
      </c>
      <c r="C13" s="16">
        <v>11317</v>
      </c>
      <c r="D13" s="16">
        <v>1597</v>
      </c>
      <c r="E13" s="16">
        <v>475</v>
      </c>
      <c r="F13" s="16">
        <v>15322</v>
      </c>
      <c r="G13" s="16">
        <v>1395</v>
      </c>
      <c r="H13" s="16">
        <v>12993</v>
      </c>
      <c r="I13" s="48">
        <v>8726</v>
      </c>
      <c r="J13" s="81">
        <v>1095</v>
      </c>
      <c r="K13" s="16">
        <v>8026</v>
      </c>
    </row>
    <row r="14" spans="1:11">
      <c r="A14" s="79" t="s">
        <v>70</v>
      </c>
      <c r="B14" s="80" t="s">
        <v>43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 t="s">
        <v>43</v>
      </c>
      <c r="I14" s="48">
        <v>0</v>
      </c>
      <c r="J14" s="81">
        <v>78</v>
      </c>
      <c r="K14" s="16">
        <v>8</v>
      </c>
    </row>
    <row r="15" spans="1:11" ht="24">
      <c r="A15" s="79" t="s">
        <v>71</v>
      </c>
      <c r="B15" s="80" t="s">
        <v>43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 t="s">
        <v>43</v>
      </c>
      <c r="I15" s="48">
        <v>0</v>
      </c>
      <c r="J15" s="81">
        <v>0</v>
      </c>
      <c r="K15" s="16">
        <v>0</v>
      </c>
    </row>
    <row r="16" spans="1:11" ht="48">
      <c r="A16" s="79" t="s">
        <v>72</v>
      </c>
      <c r="B16" s="80" t="s">
        <v>43</v>
      </c>
      <c r="C16" s="16">
        <v>2</v>
      </c>
      <c r="D16" s="16">
        <v>0</v>
      </c>
      <c r="E16" s="16">
        <v>0</v>
      </c>
      <c r="F16" s="16">
        <v>0</v>
      </c>
      <c r="G16" s="16">
        <v>0</v>
      </c>
      <c r="H16" s="16" t="s">
        <v>43</v>
      </c>
      <c r="I16" s="48">
        <v>1</v>
      </c>
      <c r="J16" s="81">
        <v>0</v>
      </c>
      <c r="K16" s="16">
        <v>0</v>
      </c>
    </row>
    <row r="17" spans="1:11" ht="24">
      <c r="A17" s="79" t="s">
        <v>73</v>
      </c>
      <c r="B17" s="80" t="s">
        <v>43</v>
      </c>
      <c r="C17" s="16">
        <v>6101</v>
      </c>
      <c r="D17" s="16">
        <v>1443</v>
      </c>
      <c r="E17" s="16">
        <v>9107</v>
      </c>
      <c r="F17" s="16">
        <v>0</v>
      </c>
      <c r="G17" s="16">
        <v>3785</v>
      </c>
      <c r="H17" s="16">
        <v>10</v>
      </c>
      <c r="I17" s="48">
        <v>8385</v>
      </c>
      <c r="J17" s="81">
        <v>6300</v>
      </c>
      <c r="K17" s="16">
        <v>0</v>
      </c>
    </row>
    <row r="18" spans="1:11" ht="33" customHeight="1">
      <c r="A18" s="79" t="s">
        <v>74</v>
      </c>
      <c r="B18" s="80" t="s">
        <v>43</v>
      </c>
      <c r="C18" s="16">
        <v>0</v>
      </c>
      <c r="D18" s="16">
        <v>59</v>
      </c>
      <c r="E18" s="16">
        <v>328</v>
      </c>
      <c r="F18" s="16">
        <v>0</v>
      </c>
      <c r="G18" s="16">
        <v>109</v>
      </c>
      <c r="H18" s="16" t="s">
        <v>43</v>
      </c>
      <c r="I18" s="48">
        <v>144</v>
      </c>
      <c r="J18" s="81">
        <v>0</v>
      </c>
      <c r="K18" s="16">
        <v>66</v>
      </c>
    </row>
    <row r="19" spans="1:11" ht="24" customHeight="1">
      <c r="A19" s="82" t="s">
        <v>75</v>
      </c>
      <c r="B19" s="80" t="s">
        <v>43</v>
      </c>
      <c r="C19" s="80" t="s">
        <v>43</v>
      </c>
      <c r="D19" s="80">
        <v>30886</v>
      </c>
      <c r="E19" s="80" t="s">
        <v>43</v>
      </c>
      <c r="F19" s="80">
        <v>71782</v>
      </c>
      <c r="G19" s="80" t="s">
        <v>43</v>
      </c>
      <c r="H19" s="80" t="s">
        <v>43</v>
      </c>
      <c r="I19" s="83" t="s">
        <v>43</v>
      </c>
      <c r="J19" s="81">
        <v>9543</v>
      </c>
      <c r="K19" s="80" t="s">
        <v>43</v>
      </c>
    </row>
    <row r="20" spans="1:11" ht="48">
      <c r="A20" s="79" t="s">
        <v>76</v>
      </c>
      <c r="B20" s="80" t="s">
        <v>43</v>
      </c>
      <c r="C20" s="16">
        <v>38847</v>
      </c>
      <c r="D20" s="16">
        <v>10170</v>
      </c>
      <c r="E20" s="16">
        <v>36413</v>
      </c>
      <c r="F20" s="16">
        <v>35497</v>
      </c>
      <c r="G20" s="16">
        <v>9659</v>
      </c>
      <c r="H20" s="16">
        <v>53098</v>
      </c>
      <c r="I20" s="48">
        <v>30221</v>
      </c>
      <c r="J20" s="81">
        <v>1601</v>
      </c>
      <c r="K20" s="16">
        <v>60129</v>
      </c>
    </row>
    <row r="21" spans="1:11" ht="18" customHeight="1">
      <c r="A21" s="79" t="s">
        <v>77</v>
      </c>
      <c r="B21" s="80" t="s">
        <v>43</v>
      </c>
      <c r="C21" s="16">
        <v>6</v>
      </c>
      <c r="D21" s="16">
        <v>338</v>
      </c>
      <c r="E21" s="16">
        <v>6353</v>
      </c>
      <c r="F21" s="16">
        <v>0</v>
      </c>
      <c r="G21" s="16">
        <v>1957</v>
      </c>
      <c r="H21" s="16">
        <v>73</v>
      </c>
      <c r="I21" s="48">
        <v>32465</v>
      </c>
      <c r="J21" s="81">
        <v>1482</v>
      </c>
      <c r="K21" s="16">
        <v>7472</v>
      </c>
    </row>
    <row r="22" spans="1:11" ht="36">
      <c r="A22" s="79" t="s">
        <v>78</v>
      </c>
      <c r="B22" s="80" t="s">
        <v>43</v>
      </c>
      <c r="C22" s="16">
        <v>40207</v>
      </c>
      <c r="D22" s="16">
        <v>10170</v>
      </c>
      <c r="E22" s="16">
        <v>34415</v>
      </c>
      <c r="F22" s="16">
        <v>35396</v>
      </c>
      <c r="G22" s="16">
        <v>9744</v>
      </c>
      <c r="H22" s="16">
        <v>53098</v>
      </c>
      <c r="I22" s="48">
        <v>19083</v>
      </c>
      <c r="J22" s="81">
        <v>6174</v>
      </c>
      <c r="K22" s="16">
        <v>66581</v>
      </c>
    </row>
    <row r="23" spans="1:11" ht="24">
      <c r="A23" s="79" t="s">
        <v>79</v>
      </c>
      <c r="B23" s="80" t="s">
        <v>43</v>
      </c>
      <c r="C23" s="16">
        <v>0</v>
      </c>
      <c r="D23" s="16">
        <v>34</v>
      </c>
      <c r="E23" s="16">
        <v>0</v>
      </c>
      <c r="F23" s="16">
        <v>138</v>
      </c>
      <c r="G23" s="16">
        <v>25</v>
      </c>
      <c r="H23" s="16">
        <v>2</v>
      </c>
      <c r="I23" s="48">
        <v>0</v>
      </c>
      <c r="J23" s="81">
        <v>28</v>
      </c>
      <c r="K23" s="16">
        <v>0</v>
      </c>
    </row>
    <row r="24" spans="1:11" ht="60">
      <c r="A24" s="79" t="s">
        <v>80</v>
      </c>
      <c r="B24" s="80" t="s">
        <v>43</v>
      </c>
      <c r="C24" s="16">
        <v>1992</v>
      </c>
      <c r="D24" s="16">
        <v>10170</v>
      </c>
      <c r="E24" s="16">
        <v>1301</v>
      </c>
      <c r="F24" s="16">
        <v>719</v>
      </c>
      <c r="G24" s="16">
        <v>1461</v>
      </c>
      <c r="H24" s="16">
        <v>463</v>
      </c>
      <c r="I24" s="48">
        <v>664</v>
      </c>
      <c r="J24" s="81">
        <v>258</v>
      </c>
      <c r="K24" s="16">
        <v>2319</v>
      </c>
    </row>
    <row r="25" spans="1:11" ht="24">
      <c r="A25" s="79" t="s">
        <v>81</v>
      </c>
      <c r="B25" s="80" t="s">
        <v>43</v>
      </c>
      <c r="C25" s="15">
        <v>15</v>
      </c>
      <c r="D25" s="16">
        <v>2</v>
      </c>
      <c r="E25" s="16">
        <v>63</v>
      </c>
      <c r="F25" s="16">
        <v>19</v>
      </c>
      <c r="G25" s="16">
        <v>0</v>
      </c>
      <c r="H25" s="16">
        <v>3</v>
      </c>
      <c r="I25" s="48">
        <v>1</v>
      </c>
      <c r="J25" s="81">
        <v>0</v>
      </c>
      <c r="K25" s="16">
        <v>5</v>
      </c>
    </row>
    <row r="26" spans="1:11" ht="24">
      <c r="A26" s="79" t="s">
        <v>82</v>
      </c>
      <c r="B26" s="80" t="s">
        <v>43</v>
      </c>
      <c r="C26" s="15">
        <v>36</v>
      </c>
      <c r="D26" s="16">
        <v>2</v>
      </c>
      <c r="E26" s="16">
        <v>20</v>
      </c>
      <c r="F26" s="16">
        <v>13</v>
      </c>
      <c r="G26" s="16">
        <v>0</v>
      </c>
      <c r="H26" s="16">
        <v>35</v>
      </c>
      <c r="I26" s="48">
        <v>37</v>
      </c>
      <c r="J26" s="81">
        <v>0</v>
      </c>
      <c r="K26" s="16">
        <v>142</v>
      </c>
    </row>
    <row r="27" spans="1:11">
      <c r="A27" s="82" t="s">
        <v>83</v>
      </c>
      <c r="B27" s="80" t="s">
        <v>43</v>
      </c>
      <c r="C27" s="80" t="s">
        <v>43</v>
      </c>
      <c r="D27" s="80">
        <v>0</v>
      </c>
      <c r="E27" s="80" t="s">
        <v>43</v>
      </c>
      <c r="F27" s="80">
        <v>417</v>
      </c>
      <c r="G27" s="80">
        <v>54</v>
      </c>
      <c r="H27" s="80" t="s">
        <v>43</v>
      </c>
      <c r="I27" s="83" t="s">
        <v>43</v>
      </c>
      <c r="J27" s="81">
        <v>0</v>
      </c>
      <c r="K27" s="80" t="s">
        <v>43</v>
      </c>
    </row>
    <row r="28" spans="1:11" ht="24">
      <c r="A28" s="79" t="s">
        <v>84</v>
      </c>
      <c r="B28" s="80" t="s">
        <v>43</v>
      </c>
      <c r="C28" s="16">
        <v>319</v>
      </c>
      <c r="D28" s="16">
        <v>0</v>
      </c>
      <c r="E28" s="16">
        <v>0</v>
      </c>
      <c r="F28" s="16">
        <v>77</v>
      </c>
      <c r="G28" s="16">
        <v>3</v>
      </c>
      <c r="H28" s="16">
        <v>478</v>
      </c>
      <c r="I28" s="48">
        <v>3</v>
      </c>
      <c r="J28" s="81">
        <v>0</v>
      </c>
      <c r="K28" s="16">
        <v>860</v>
      </c>
    </row>
    <row r="29" spans="1:11" ht="36">
      <c r="A29" s="79" t="s">
        <v>85</v>
      </c>
      <c r="B29" s="80" t="s">
        <v>43</v>
      </c>
      <c r="C29" s="16">
        <v>348</v>
      </c>
      <c r="D29" s="84">
        <v>0</v>
      </c>
      <c r="E29" s="84">
        <v>0</v>
      </c>
      <c r="F29" s="16">
        <v>270</v>
      </c>
      <c r="G29" s="16">
        <v>39</v>
      </c>
      <c r="H29" s="16" t="s">
        <v>43</v>
      </c>
      <c r="I29" s="48">
        <v>208</v>
      </c>
      <c r="J29" s="81">
        <v>0</v>
      </c>
      <c r="K29" s="16">
        <v>0</v>
      </c>
    </row>
    <row r="30" spans="1:11" ht="36">
      <c r="A30" s="79" t="s">
        <v>86</v>
      </c>
      <c r="B30" s="80" t="s">
        <v>43</v>
      </c>
      <c r="C30" s="16">
        <v>9</v>
      </c>
      <c r="D30" s="84">
        <v>0</v>
      </c>
      <c r="E30" s="84">
        <v>0</v>
      </c>
      <c r="F30" s="16">
        <v>0</v>
      </c>
      <c r="G30" s="16">
        <v>0</v>
      </c>
      <c r="H30" s="16" t="s">
        <v>43</v>
      </c>
      <c r="I30" s="48">
        <v>0</v>
      </c>
      <c r="J30" s="81">
        <v>0</v>
      </c>
      <c r="K30" s="16">
        <v>0</v>
      </c>
    </row>
    <row r="31" spans="1:11" ht="19.5" customHeight="1">
      <c r="A31" s="79" t="s">
        <v>87</v>
      </c>
      <c r="B31" s="80" t="s">
        <v>43</v>
      </c>
      <c r="C31" s="16">
        <v>99</v>
      </c>
      <c r="D31" s="84">
        <v>0</v>
      </c>
      <c r="E31" s="84">
        <v>0</v>
      </c>
      <c r="F31" s="16">
        <v>70</v>
      </c>
      <c r="G31" s="16">
        <v>0</v>
      </c>
      <c r="H31" s="16">
        <v>1608</v>
      </c>
      <c r="I31" s="48">
        <v>0</v>
      </c>
      <c r="J31" s="81">
        <v>0</v>
      </c>
      <c r="K31" s="16">
        <v>0</v>
      </c>
    </row>
    <row r="32" spans="1:11" ht="28.5" customHeight="1">
      <c r="A32" s="82" t="s">
        <v>88</v>
      </c>
      <c r="B32" s="80" t="s">
        <v>43</v>
      </c>
      <c r="C32" s="80" t="s">
        <v>43</v>
      </c>
      <c r="D32" s="80">
        <v>0</v>
      </c>
      <c r="E32" s="80" t="s">
        <v>43</v>
      </c>
      <c r="F32" s="80">
        <v>0</v>
      </c>
      <c r="G32" s="80">
        <v>0</v>
      </c>
      <c r="H32" s="80" t="s">
        <v>43</v>
      </c>
      <c r="I32" s="83" t="s">
        <v>43</v>
      </c>
      <c r="J32" s="81">
        <v>0</v>
      </c>
      <c r="K32" s="80" t="s">
        <v>43</v>
      </c>
    </row>
    <row r="33" spans="1:11" ht="24">
      <c r="A33" s="79" t="s">
        <v>89</v>
      </c>
      <c r="B33" s="80" t="s">
        <v>43</v>
      </c>
      <c r="C33" s="84">
        <v>0</v>
      </c>
      <c r="D33" s="84">
        <v>0</v>
      </c>
      <c r="E33" s="84">
        <v>0</v>
      </c>
      <c r="F33" s="84">
        <v>0</v>
      </c>
      <c r="G33" s="84">
        <v>0</v>
      </c>
      <c r="H33" s="84" t="s">
        <v>43</v>
      </c>
      <c r="I33" s="85">
        <v>0</v>
      </c>
      <c r="J33" s="81">
        <v>0</v>
      </c>
      <c r="K33" s="16">
        <v>6431</v>
      </c>
    </row>
    <row r="34" spans="1:11" ht="36">
      <c r="A34" s="79" t="s">
        <v>90</v>
      </c>
      <c r="B34" s="80" t="s">
        <v>43</v>
      </c>
      <c r="C34" s="84">
        <v>0</v>
      </c>
      <c r="D34" s="84">
        <v>0</v>
      </c>
      <c r="E34" s="84">
        <v>0</v>
      </c>
      <c r="F34" s="84">
        <v>0</v>
      </c>
      <c r="G34" s="84">
        <v>0</v>
      </c>
      <c r="H34" s="84" t="s">
        <v>43</v>
      </c>
      <c r="I34" s="85">
        <v>0</v>
      </c>
      <c r="J34" s="81">
        <v>0</v>
      </c>
      <c r="K34" s="16">
        <v>455</v>
      </c>
    </row>
    <row r="35" spans="1:11" ht="36.75" customHeight="1">
      <c r="A35" s="79" t="s">
        <v>91</v>
      </c>
      <c r="B35" s="80" t="s">
        <v>43</v>
      </c>
      <c r="C35" s="84">
        <v>0</v>
      </c>
      <c r="D35" s="84">
        <v>0</v>
      </c>
      <c r="E35" s="84">
        <v>0</v>
      </c>
      <c r="F35" s="84">
        <v>0</v>
      </c>
      <c r="G35" s="84">
        <v>0</v>
      </c>
      <c r="H35" s="84" t="s">
        <v>43</v>
      </c>
      <c r="I35" s="85">
        <v>0</v>
      </c>
      <c r="J35" s="81">
        <v>0</v>
      </c>
      <c r="K35" s="16">
        <v>3654</v>
      </c>
    </row>
    <row r="36" spans="1:11" ht="17.25" customHeight="1">
      <c r="A36" s="82" t="s">
        <v>92</v>
      </c>
      <c r="B36" s="80" t="s">
        <v>43</v>
      </c>
      <c r="C36" s="80" t="s">
        <v>43</v>
      </c>
      <c r="D36" s="80">
        <v>0</v>
      </c>
      <c r="E36" s="80" t="s">
        <v>43</v>
      </c>
      <c r="F36" s="80">
        <v>0</v>
      </c>
      <c r="G36" s="80">
        <v>0</v>
      </c>
      <c r="H36" s="80" t="s">
        <v>43</v>
      </c>
      <c r="I36" s="83" t="s">
        <v>43</v>
      </c>
      <c r="J36" s="81">
        <v>1686</v>
      </c>
      <c r="K36" s="80" t="s">
        <v>43</v>
      </c>
    </row>
    <row r="37" spans="1:11" ht="36">
      <c r="A37" s="79" t="s">
        <v>93</v>
      </c>
      <c r="B37" s="80" t="s">
        <v>43</v>
      </c>
      <c r="C37" s="84">
        <v>0</v>
      </c>
      <c r="D37" s="84">
        <v>0</v>
      </c>
      <c r="E37" s="16">
        <v>987</v>
      </c>
      <c r="F37" s="84">
        <v>0</v>
      </c>
      <c r="G37" s="16">
        <v>0</v>
      </c>
      <c r="H37" s="16">
        <v>6764</v>
      </c>
      <c r="I37" s="85">
        <v>0</v>
      </c>
      <c r="J37" s="81">
        <v>1686</v>
      </c>
      <c r="K37" s="16">
        <v>5822</v>
      </c>
    </row>
    <row r="38" spans="1:11">
      <c r="A38" s="79" t="s">
        <v>94</v>
      </c>
      <c r="B38" s="80" t="s">
        <v>43</v>
      </c>
      <c r="C38" s="84">
        <v>0</v>
      </c>
      <c r="D38" s="84">
        <v>0</v>
      </c>
      <c r="E38" s="16">
        <v>0</v>
      </c>
      <c r="F38" s="84">
        <v>0</v>
      </c>
      <c r="G38" s="16">
        <v>0</v>
      </c>
      <c r="H38" s="16" t="s">
        <v>43</v>
      </c>
      <c r="I38" s="85">
        <v>0</v>
      </c>
      <c r="J38" s="81">
        <v>0</v>
      </c>
      <c r="K38" s="16">
        <v>1044</v>
      </c>
    </row>
    <row r="39" spans="1:11" ht="48">
      <c r="A39" s="79" t="s">
        <v>95</v>
      </c>
      <c r="B39" s="80" t="s">
        <v>43</v>
      </c>
      <c r="C39" s="84">
        <v>0</v>
      </c>
      <c r="D39" s="84">
        <v>0</v>
      </c>
      <c r="E39" s="16">
        <v>0</v>
      </c>
      <c r="F39" s="84">
        <v>0</v>
      </c>
      <c r="G39" s="16">
        <v>0</v>
      </c>
      <c r="H39" s="16" t="s">
        <v>43</v>
      </c>
      <c r="I39" s="85">
        <v>0</v>
      </c>
      <c r="J39" s="81">
        <v>0</v>
      </c>
      <c r="K39" s="16">
        <v>97</v>
      </c>
    </row>
    <row r="40" spans="1:11">
      <c r="A40" s="82" t="s">
        <v>96</v>
      </c>
      <c r="B40" s="80" t="s">
        <v>43</v>
      </c>
      <c r="C40" s="80" t="s">
        <v>43</v>
      </c>
      <c r="D40" s="80">
        <v>51</v>
      </c>
      <c r="E40" s="80" t="s">
        <v>43</v>
      </c>
      <c r="F40" s="80">
        <v>104</v>
      </c>
      <c r="G40" s="80" t="s">
        <v>43</v>
      </c>
      <c r="H40" s="80" t="s">
        <v>43</v>
      </c>
      <c r="I40" s="83" t="s">
        <v>43</v>
      </c>
      <c r="J40" s="81">
        <v>3</v>
      </c>
      <c r="K40" s="80" t="s">
        <v>43</v>
      </c>
    </row>
    <row r="41" spans="1:11" ht="24">
      <c r="A41" s="79" t="s">
        <v>97</v>
      </c>
      <c r="B41" s="80" t="s">
        <v>43</v>
      </c>
      <c r="C41" s="16">
        <v>13</v>
      </c>
      <c r="D41" s="16">
        <v>29</v>
      </c>
      <c r="E41" s="16">
        <v>0</v>
      </c>
      <c r="F41" s="16">
        <v>0</v>
      </c>
      <c r="G41" s="16">
        <v>11</v>
      </c>
      <c r="H41" s="16">
        <v>1</v>
      </c>
      <c r="I41" s="48">
        <v>8</v>
      </c>
      <c r="J41" s="81">
        <v>3</v>
      </c>
      <c r="K41" s="16">
        <v>30</v>
      </c>
    </row>
    <row r="42" spans="1:11">
      <c r="A42" s="79" t="s">
        <v>98</v>
      </c>
      <c r="B42" s="80" t="s">
        <v>43</v>
      </c>
      <c r="C42" s="16">
        <v>4</v>
      </c>
      <c r="D42" s="16">
        <v>10</v>
      </c>
      <c r="E42" s="16">
        <v>6</v>
      </c>
      <c r="F42" s="16">
        <v>104</v>
      </c>
      <c r="G42" s="16">
        <v>20</v>
      </c>
      <c r="H42" s="16" t="s">
        <v>43</v>
      </c>
      <c r="I42" s="48">
        <v>0</v>
      </c>
      <c r="J42" s="81">
        <v>0</v>
      </c>
      <c r="K42" s="16">
        <v>12</v>
      </c>
    </row>
    <row r="43" spans="1:11" ht="51.75" customHeight="1">
      <c r="A43" s="79" t="s">
        <v>99</v>
      </c>
      <c r="B43" s="80" t="s">
        <v>43</v>
      </c>
      <c r="C43" s="16">
        <v>11</v>
      </c>
      <c r="D43" s="16">
        <v>12</v>
      </c>
      <c r="E43" s="16">
        <v>118</v>
      </c>
      <c r="F43" s="16">
        <v>0</v>
      </c>
      <c r="G43" s="16">
        <v>5</v>
      </c>
      <c r="H43" s="16">
        <v>32</v>
      </c>
      <c r="I43" s="48">
        <v>10</v>
      </c>
      <c r="J43" s="81">
        <v>0</v>
      </c>
      <c r="K43" s="16">
        <v>109</v>
      </c>
    </row>
    <row r="44" spans="1:11" ht="46.5" customHeight="1">
      <c r="A44" s="82" t="s">
        <v>100</v>
      </c>
      <c r="B44" s="80" t="s">
        <v>43</v>
      </c>
      <c r="C44" s="80" t="s">
        <v>43</v>
      </c>
      <c r="D44" s="80">
        <v>0</v>
      </c>
      <c r="E44" s="80" t="s">
        <v>43</v>
      </c>
      <c r="F44" s="80">
        <v>0</v>
      </c>
      <c r="G44" s="80" t="s">
        <v>43</v>
      </c>
      <c r="H44" s="80" t="s">
        <v>43</v>
      </c>
      <c r="I44" s="83" t="s">
        <v>43</v>
      </c>
      <c r="J44" s="32">
        <v>2860</v>
      </c>
      <c r="K44" s="80" t="s">
        <v>43</v>
      </c>
    </row>
    <row r="45" spans="1:11" ht="36">
      <c r="A45" s="79" t="s">
        <v>101</v>
      </c>
      <c r="B45" s="80" t="s">
        <v>43</v>
      </c>
      <c r="C45" s="84">
        <v>0</v>
      </c>
      <c r="D45" s="16">
        <v>0</v>
      </c>
      <c r="E45" s="16">
        <v>2992</v>
      </c>
      <c r="F45" s="84">
        <v>0</v>
      </c>
      <c r="G45" s="16">
        <v>0</v>
      </c>
      <c r="H45" s="16">
        <v>4</v>
      </c>
      <c r="I45" s="48">
        <v>0</v>
      </c>
      <c r="J45" s="81">
        <v>810</v>
      </c>
      <c r="K45" s="16">
        <v>0</v>
      </c>
    </row>
    <row r="46" spans="1:11" ht="24">
      <c r="A46" s="79" t="s">
        <v>102</v>
      </c>
      <c r="B46" s="80" t="s">
        <v>43</v>
      </c>
      <c r="C46" s="84">
        <v>0</v>
      </c>
      <c r="D46" s="84">
        <v>0</v>
      </c>
      <c r="E46" s="16">
        <v>4880</v>
      </c>
      <c r="F46" s="84">
        <v>0</v>
      </c>
      <c r="G46" s="16">
        <v>672</v>
      </c>
      <c r="H46" s="16">
        <v>436</v>
      </c>
      <c r="I46" s="48">
        <v>84</v>
      </c>
      <c r="J46" s="81">
        <v>1183</v>
      </c>
      <c r="K46" s="16">
        <v>7236</v>
      </c>
    </row>
    <row r="47" spans="1:11" ht="27.75" customHeight="1">
      <c r="A47" s="79" t="s">
        <v>103</v>
      </c>
      <c r="B47" s="80" t="s">
        <v>43</v>
      </c>
      <c r="C47" s="84">
        <v>0</v>
      </c>
      <c r="D47" s="84">
        <v>0</v>
      </c>
      <c r="E47" s="16">
        <v>1234</v>
      </c>
      <c r="F47" s="84">
        <v>0</v>
      </c>
      <c r="G47" s="16">
        <v>996</v>
      </c>
      <c r="H47" s="16">
        <v>1033</v>
      </c>
      <c r="I47" s="48">
        <v>0</v>
      </c>
      <c r="J47" s="81">
        <v>867</v>
      </c>
      <c r="K47" s="16">
        <v>338</v>
      </c>
    </row>
    <row r="48" spans="1:11" ht="20.25" customHeight="1">
      <c r="A48" s="82" t="s">
        <v>104</v>
      </c>
      <c r="B48" s="80" t="s">
        <v>43</v>
      </c>
      <c r="C48" s="80" t="s">
        <v>43</v>
      </c>
      <c r="D48" s="80">
        <v>3</v>
      </c>
      <c r="E48" s="80"/>
      <c r="F48" s="80">
        <v>20</v>
      </c>
      <c r="G48" s="15">
        <v>1</v>
      </c>
      <c r="H48" s="80" t="s">
        <v>43</v>
      </c>
      <c r="I48" s="83" t="s">
        <v>43</v>
      </c>
      <c r="J48" s="81">
        <v>0</v>
      </c>
      <c r="K48" s="80" t="s">
        <v>43</v>
      </c>
    </row>
    <row r="49" spans="1:11" ht="48">
      <c r="A49" s="79" t="s">
        <v>105</v>
      </c>
      <c r="B49" s="80" t="s">
        <v>43</v>
      </c>
      <c r="C49" s="46">
        <v>0</v>
      </c>
      <c r="D49" s="16">
        <v>3</v>
      </c>
      <c r="E49" s="46">
        <v>36</v>
      </c>
      <c r="F49" s="46">
        <v>20</v>
      </c>
      <c r="G49" s="15">
        <v>1</v>
      </c>
      <c r="H49" s="46">
        <v>42</v>
      </c>
      <c r="I49" s="86">
        <v>22</v>
      </c>
      <c r="J49" s="81">
        <v>0</v>
      </c>
      <c r="K49" s="84">
        <v>40</v>
      </c>
    </row>
    <row r="50" spans="1:11">
      <c r="A50" s="87"/>
      <c r="B50" s="87"/>
      <c r="C50" s="87"/>
      <c r="D50" s="87"/>
      <c r="E50" s="87"/>
      <c r="F50" s="87"/>
      <c r="G50" s="87"/>
      <c r="H50" s="87"/>
      <c r="I50" s="87"/>
      <c r="J50" s="1"/>
      <c r="K50" s="1"/>
    </row>
  </sheetData>
  <mergeCells count="1">
    <mergeCell ref="A3:A4"/>
  </mergeCells>
  <pageMargins left="0.70099999999999996" right="0.70099999999999996" top="0.55500000000000005" bottom="4.0000000000000001E-3" header="0.3" footer="0.3"/>
  <pageSetup paperSize="9" scale="58" fitToHeight="0" orientation="portrait" useFirstPageNumber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L20"/>
  <sheetViews>
    <sheetView workbookViewId="0"/>
  </sheetViews>
  <sheetFormatPr defaultColWidth="10" defaultRowHeight="12.75"/>
  <cols>
    <col min="1" max="1" width="28.5703125" customWidth="1"/>
    <col min="2" max="2" width="13.85546875" customWidth="1"/>
    <col min="3" max="3" width="13.28515625" customWidth="1"/>
    <col min="4" max="4" width="12.5703125" customWidth="1"/>
    <col min="7" max="7" width="12.5703125" customWidth="1"/>
    <col min="8" max="8" width="11.85546875" customWidth="1"/>
    <col min="9" max="9" width="12.7109375" customWidth="1"/>
    <col min="10" max="10" width="13.85546875" customWidth="1"/>
    <col min="11" max="11" width="13.7109375" customWidth="1"/>
  </cols>
  <sheetData>
    <row r="1" spans="1:12">
      <c r="A1" s="2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432" t="s">
        <v>107</v>
      </c>
      <c r="B3" s="89" t="s">
        <v>43</v>
      </c>
      <c r="C3" s="89" t="s">
        <v>3</v>
      </c>
      <c r="D3" s="38" t="s">
        <v>4</v>
      </c>
      <c r="E3" s="38" t="s">
        <v>5</v>
      </c>
      <c r="F3" s="38" t="s">
        <v>6</v>
      </c>
      <c r="G3" s="38" t="s">
        <v>7</v>
      </c>
      <c r="H3" s="38" t="s">
        <v>8</v>
      </c>
      <c r="I3" s="50" t="s">
        <v>9</v>
      </c>
      <c r="J3" s="38" t="s">
        <v>10</v>
      </c>
      <c r="K3" s="38" t="s">
        <v>11</v>
      </c>
      <c r="L3" s="38" t="s">
        <v>12</v>
      </c>
    </row>
    <row r="4" spans="1:12">
      <c r="A4" s="433"/>
    </row>
    <row r="5" spans="1:12">
      <c r="A5" s="434" t="s">
        <v>108</v>
      </c>
      <c r="B5" s="90" t="s">
        <v>109</v>
      </c>
      <c r="C5" s="91" t="s">
        <v>43</v>
      </c>
      <c r="D5" s="16">
        <v>26</v>
      </c>
      <c r="E5" s="16">
        <v>3</v>
      </c>
      <c r="F5" s="92" t="s">
        <v>43</v>
      </c>
      <c r="G5" s="16">
        <v>112</v>
      </c>
      <c r="H5" s="16">
        <v>18</v>
      </c>
      <c r="I5" s="16">
        <v>624</v>
      </c>
      <c r="J5" s="93">
        <v>396</v>
      </c>
      <c r="K5" s="32">
        <v>70</v>
      </c>
      <c r="L5" s="16" t="s">
        <v>43</v>
      </c>
    </row>
    <row r="6" spans="1:12" ht="57" customHeight="1">
      <c r="A6" s="431"/>
      <c r="B6" s="94" t="s">
        <v>110</v>
      </c>
      <c r="C6" s="91" t="s">
        <v>43</v>
      </c>
      <c r="D6" s="15">
        <v>26</v>
      </c>
      <c r="E6" s="16">
        <v>3</v>
      </c>
      <c r="F6" s="90" t="s">
        <v>43</v>
      </c>
      <c r="G6" s="16">
        <v>178</v>
      </c>
      <c r="H6" s="16">
        <v>37</v>
      </c>
      <c r="I6" s="16">
        <v>6654</v>
      </c>
      <c r="J6" s="95">
        <v>409</v>
      </c>
      <c r="K6" s="96">
        <v>206</v>
      </c>
      <c r="L6" s="16" t="s">
        <v>43</v>
      </c>
    </row>
    <row r="7" spans="1:12">
      <c r="A7" s="97" t="s">
        <v>37</v>
      </c>
      <c r="B7" s="94" t="s">
        <v>43</v>
      </c>
      <c r="C7" s="98" t="s">
        <v>43</v>
      </c>
      <c r="D7" s="15" t="s">
        <v>43</v>
      </c>
      <c r="E7" s="16" t="s">
        <v>43</v>
      </c>
      <c r="F7" s="16" t="s">
        <v>43</v>
      </c>
      <c r="G7" s="16" t="s">
        <v>43</v>
      </c>
      <c r="H7" s="16" t="s">
        <v>43</v>
      </c>
      <c r="I7" s="21" t="s">
        <v>43</v>
      </c>
      <c r="J7" s="48" t="s">
        <v>43</v>
      </c>
      <c r="K7" s="81" t="s">
        <v>43</v>
      </c>
      <c r="L7" s="16" t="s">
        <v>43</v>
      </c>
    </row>
    <row r="8" spans="1:12">
      <c r="A8" s="430" t="s">
        <v>111</v>
      </c>
      <c r="B8" s="90" t="s">
        <v>109</v>
      </c>
      <c r="C8" s="91" t="s">
        <v>43</v>
      </c>
      <c r="D8" s="15">
        <v>15</v>
      </c>
      <c r="E8" s="16">
        <v>1</v>
      </c>
      <c r="F8" s="92" t="s">
        <v>43</v>
      </c>
      <c r="G8" s="16">
        <v>12</v>
      </c>
      <c r="H8" s="16">
        <v>2</v>
      </c>
      <c r="I8" s="16">
        <v>381</v>
      </c>
      <c r="J8" s="93">
        <v>1</v>
      </c>
      <c r="K8" s="81">
        <v>0</v>
      </c>
      <c r="L8" s="16">
        <v>16</v>
      </c>
    </row>
    <row r="9" spans="1:12" ht="25.5">
      <c r="A9" s="431"/>
      <c r="B9" s="94" t="s">
        <v>110</v>
      </c>
      <c r="C9" s="91" t="s">
        <v>43</v>
      </c>
      <c r="D9" s="15">
        <v>15</v>
      </c>
      <c r="E9" s="16">
        <v>2</v>
      </c>
      <c r="F9" s="92" t="s">
        <v>43</v>
      </c>
      <c r="G9" s="16">
        <v>24</v>
      </c>
      <c r="H9" s="16">
        <v>2</v>
      </c>
      <c r="I9" s="16">
        <v>831</v>
      </c>
      <c r="J9" s="93">
        <v>1</v>
      </c>
      <c r="K9" s="81">
        <v>0</v>
      </c>
      <c r="L9" s="16">
        <v>16</v>
      </c>
    </row>
    <row r="10" spans="1:12">
      <c r="A10" s="430" t="s">
        <v>112</v>
      </c>
      <c r="B10" s="90" t="s">
        <v>109</v>
      </c>
      <c r="C10" s="91" t="s">
        <v>43</v>
      </c>
      <c r="D10" s="16">
        <v>0</v>
      </c>
      <c r="E10" s="16">
        <v>0</v>
      </c>
      <c r="F10" s="92" t="s">
        <v>43</v>
      </c>
      <c r="G10" s="16">
        <v>0</v>
      </c>
      <c r="H10" s="16">
        <v>0</v>
      </c>
      <c r="I10" s="21" t="s">
        <v>43</v>
      </c>
      <c r="J10" s="93">
        <v>0</v>
      </c>
      <c r="K10" s="81">
        <v>0</v>
      </c>
      <c r="L10" s="16">
        <v>0</v>
      </c>
    </row>
    <row r="11" spans="1:12" ht="25.5">
      <c r="A11" s="431"/>
      <c r="B11" s="94" t="s">
        <v>110</v>
      </c>
      <c r="C11" s="91" t="s">
        <v>43</v>
      </c>
      <c r="D11" s="16">
        <v>0</v>
      </c>
      <c r="E11" s="16">
        <v>0</v>
      </c>
      <c r="F11" s="92" t="s">
        <v>43</v>
      </c>
      <c r="G11" s="16">
        <v>0</v>
      </c>
      <c r="H11" s="16">
        <v>0</v>
      </c>
      <c r="I11" s="21" t="s">
        <v>43</v>
      </c>
      <c r="J11" s="93">
        <v>0</v>
      </c>
      <c r="K11" s="81">
        <v>0</v>
      </c>
      <c r="L11" s="16">
        <v>0</v>
      </c>
    </row>
    <row r="12" spans="1:12">
      <c r="A12" s="430" t="s">
        <v>113</v>
      </c>
      <c r="B12" s="90" t="s">
        <v>109</v>
      </c>
      <c r="C12" s="91" t="s">
        <v>43</v>
      </c>
      <c r="D12" s="16">
        <v>0</v>
      </c>
      <c r="E12" s="16">
        <v>0</v>
      </c>
      <c r="F12" s="92" t="s">
        <v>43</v>
      </c>
      <c r="G12" s="16">
        <v>0</v>
      </c>
      <c r="H12" s="16">
        <v>0</v>
      </c>
      <c r="I12" s="16">
        <v>0</v>
      </c>
      <c r="J12" s="93">
        <v>0</v>
      </c>
      <c r="K12" s="81">
        <v>0</v>
      </c>
      <c r="L12" s="16">
        <v>0</v>
      </c>
    </row>
    <row r="13" spans="1:12" ht="25.5">
      <c r="A13" s="431"/>
      <c r="B13" s="94" t="s">
        <v>110</v>
      </c>
      <c r="C13" s="91" t="s">
        <v>43</v>
      </c>
      <c r="D13" s="16">
        <v>0</v>
      </c>
      <c r="E13" s="16">
        <v>0</v>
      </c>
      <c r="F13" s="92" t="s">
        <v>43</v>
      </c>
      <c r="G13" s="16">
        <v>0</v>
      </c>
      <c r="H13" s="16">
        <v>0</v>
      </c>
      <c r="I13" s="16">
        <v>0</v>
      </c>
      <c r="J13" s="93">
        <v>0</v>
      </c>
      <c r="K13" s="81">
        <v>0</v>
      </c>
      <c r="L13" s="16">
        <v>0</v>
      </c>
    </row>
    <row r="14" spans="1:12">
      <c r="A14" s="430" t="s">
        <v>114</v>
      </c>
      <c r="B14" s="90" t="s">
        <v>109</v>
      </c>
      <c r="C14" s="91" t="s">
        <v>43</v>
      </c>
      <c r="D14" s="16">
        <v>0</v>
      </c>
      <c r="E14" s="16">
        <v>0</v>
      </c>
      <c r="F14" s="92" t="s">
        <v>43</v>
      </c>
      <c r="G14" s="16">
        <v>70</v>
      </c>
      <c r="H14" s="16">
        <v>2</v>
      </c>
      <c r="I14" s="16">
        <v>57</v>
      </c>
      <c r="J14" s="93">
        <v>0</v>
      </c>
      <c r="K14" s="81">
        <v>3</v>
      </c>
      <c r="L14" s="16">
        <v>0</v>
      </c>
    </row>
    <row r="15" spans="1:12" ht="25.5">
      <c r="A15" s="431"/>
      <c r="B15" s="94" t="s">
        <v>110</v>
      </c>
      <c r="C15" s="91" t="s">
        <v>43</v>
      </c>
      <c r="D15" s="16">
        <v>0</v>
      </c>
      <c r="E15" s="16">
        <v>0</v>
      </c>
      <c r="F15" s="92" t="s">
        <v>43</v>
      </c>
      <c r="G15" s="16">
        <v>79</v>
      </c>
      <c r="H15" s="16">
        <v>2</v>
      </c>
      <c r="I15" s="16">
        <v>134</v>
      </c>
      <c r="J15" s="93">
        <v>0</v>
      </c>
      <c r="K15" s="81">
        <v>3</v>
      </c>
      <c r="L15" s="16">
        <v>0</v>
      </c>
    </row>
    <row r="16" spans="1:12">
      <c r="A16" s="430" t="s">
        <v>115</v>
      </c>
      <c r="B16" s="90" t="s">
        <v>109</v>
      </c>
      <c r="C16" s="91" t="s">
        <v>43</v>
      </c>
      <c r="D16" s="16">
        <v>0</v>
      </c>
      <c r="E16" s="16">
        <v>2</v>
      </c>
      <c r="F16" s="92" t="s">
        <v>43</v>
      </c>
      <c r="G16" s="16">
        <v>30</v>
      </c>
      <c r="H16" s="16">
        <v>14</v>
      </c>
      <c r="I16" s="16">
        <v>121</v>
      </c>
      <c r="J16" s="93">
        <v>6</v>
      </c>
      <c r="K16" s="81">
        <v>0</v>
      </c>
      <c r="L16" s="16">
        <v>0</v>
      </c>
    </row>
    <row r="17" spans="1:12" ht="25.5">
      <c r="A17" s="431"/>
      <c r="B17" s="94" t="s">
        <v>110</v>
      </c>
      <c r="C17" s="91" t="s">
        <v>43</v>
      </c>
      <c r="D17" s="16">
        <v>0</v>
      </c>
      <c r="E17" s="16">
        <v>5</v>
      </c>
      <c r="F17" s="92" t="s">
        <v>43</v>
      </c>
      <c r="G17" s="16">
        <v>75</v>
      </c>
      <c r="H17" s="16">
        <v>33</v>
      </c>
      <c r="I17" s="16">
        <v>131</v>
      </c>
      <c r="J17" s="93">
        <v>12</v>
      </c>
      <c r="K17" s="81">
        <v>0</v>
      </c>
      <c r="L17" s="16">
        <v>0</v>
      </c>
    </row>
    <row r="18" spans="1:12">
      <c r="A18" s="430" t="s">
        <v>116</v>
      </c>
      <c r="B18" s="90" t="s">
        <v>109</v>
      </c>
      <c r="C18" s="91" t="s">
        <v>43</v>
      </c>
      <c r="D18" s="16">
        <v>5</v>
      </c>
      <c r="E18" s="16">
        <v>5</v>
      </c>
      <c r="F18" s="92" t="s">
        <v>43</v>
      </c>
      <c r="G18" s="16">
        <v>0</v>
      </c>
      <c r="H18" s="16">
        <v>98</v>
      </c>
      <c r="I18" s="15">
        <v>624</v>
      </c>
      <c r="J18" s="93">
        <v>396</v>
      </c>
      <c r="K18" s="81">
        <v>70</v>
      </c>
      <c r="L18" s="16">
        <v>738</v>
      </c>
    </row>
    <row r="19" spans="1:12" ht="25.5">
      <c r="A19" s="431"/>
      <c r="B19" s="94" t="s">
        <v>110</v>
      </c>
      <c r="C19" s="91" t="s">
        <v>43</v>
      </c>
      <c r="D19" s="16">
        <v>5</v>
      </c>
      <c r="E19" s="16">
        <v>5</v>
      </c>
      <c r="F19" s="92" t="s">
        <v>43</v>
      </c>
      <c r="G19" s="16">
        <v>0</v>
      </c>
      <c r="H19" s="16">
        <v>98</v>
      </c>
      <c r="I19" s="15">
        <v>5558</v>
      </c>
      <c r="J19" s="93">
        <v>396</v>
      </c>
      <c r="K19" s="96">
        <v>203</v>
      </c>
      <c r="L19" s="16">
        <v>2214</v>
      </c>
    </row>
    <row r="20" spans="1:12">
      <c r="A20" s="99"/>
    </row>
  </sheetData>
  <mergeCells count="8">
    <mergeCell ref="A14:A15"/>
    <mergeCell ref="A16:A17"/>
    <mergeCell ref="A18:A19"/>
    <mergeCell ref="A3:A4"/>
    <mergeCell ref="A5:A6"/>
    <mergeCell ref="A8:A9"/>
    <mergeCell ref="A10:A11"/>
    <mergeCell ref="A12:A13"/>
  </mergeCells>
  <pageMargins left="0.70099999999999996" right="0.70099999999999996" top="0.752" bottom="0.752" header="0.3" footer="0.3"/>
  <pageSetup paperSize="9" scale="86" orientation="landscape" useFirstPageNumber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M9"/>
  <sheetViews>
    <sheetView workbookViewId="0"/>
  </sheetViews>
  <sheetFormatPr defaultColWidth="10" defaultRowHeight="12.75"/>
  <cols>
    <col min="1" max="1" width="11.85546875" customWidth="1"/>
    <col min="2" max="2" width="12" customWidth="1"/>
    <col min="3" max="3" width="12.85546875" customWidth="1"/>
    <col min="5" max="5" width="15.140625" customWidth="1"/>
    <col min="8" max="8" width="12.85546875" customWidth="1"/>
    <col min="10" max="10" width="13.28515625" customWidth="1"/>
    <col min="11" max="11" width="12.7109375" customWidth="1"/>
    <col min="12" max="12" width="14.28515625" customWidth="1"/>
  </cols>
  <sheetData>
    <row r="1" spans="1:13">
      <c r="A1" s="417"/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40" t="s">
        <v>118</v>
      </c>
      <c r="B3" s="441"/>
      <c r="C3" s="441"/>
      <c r="D3" s="102" t="s">
        <v>3</v>
      </c>
      <c r="E3" s="103" t="s">
        <v>4</v>
      </c>
      <c r="F3" s="103" t="s">
        <v>5</v>
      </c>
      <c r="G3" s="103" t="s">
        <v>6</v>
      </c>
      <c r="H3" s="103" t="s">
        <v>7</v>
      </c>
      <c r="I3" s="103" t="s">
        <v>8</v>
      </c>
      <c r="J3" s="103" t="s">
        <v>9</v>
      </c>
      <c r="K3" s="103" t="s">
        <v>10</v>
      </c>
      <c r="L3" s="103" t="s">
        <v>11</v>
      </c>
      <c r="M3" s="103" t="s">
        <v>12</v>
      </c>
    </row>
    <row r="4" spans="1:13">
      <c r="A4" s="442"/>
      <c r="B4" s="443"/>
      <c r="C4" s="443"/>
    </row>
    <row r="5" spans="1:13">
      <c r="A5" s="430" t="s">
        <v>119</v>
      </c>
      <c r="B5" s="430" t="s">
        <v>120</v>
      </c>
      <c r="C5" s="104" t="s">
        <v>121</v>
      </c>
      <c r="D5" s="104" t="s">
        <v>43</v>
      </c>
      <c r="E5" s="105">
        <v>465</v>
      </c>
      <c r="F5" s="104"/>
      <c r="G5" s="104">
        <v>456</v>
      </c>
      <c r="H5" s="104">
        <v>411</v>
      </c>
      <c r="I5" s="104">
        <v>109</v>
      </c>
      <c r="J5" s="106">
        <v>660</v>
      </c>
      <c r="K5" s="106">
        <v>387</v>
      </c>
      <c r="L5" s="147">
        <v>69</v>
      </c>
      <c r="M5" s="104">
        <v>677</v>
      </c>
    </row>
    <row r="6" spans="1:13">
      <c r="A6" s="431"/>
      <c r="B6" s="431"/>
      <c r="C6" s="104" t="s">
        <v>122</v>
      </c>
      <c r="D6" s="104" t="s">
        <v>43</v>
      </c>
      <c r="E6" s="105">
        <v>0</v>
      </c>
      <c r="F6" s="104"/>
      <c r="G6" s="104"/>
      <c r="H6" s="104">
        <v>0</v>
      </c>
      <c r="I6" s="104">
        <v>0</v>
      </c>
      <c r="J6" s="106"/>
      <c r="K6" s="106">
        <v>0</v>
      </c>
      <c r="L6" s="147">
        <v>0</v>
      </c>
      <c r="M6" s="104">
        <v>66</v>
      </c>
    </row>
    <row r="7" spans="1:13">
      <c r="A7" s="431"/>
      <c r="B7" s="430" t="s">
        <v>123</v>
      </c>
      <c r="C7" s="104" t="s">
        <v>124</v>
      </c>
      <c r="D7" s="104" t="s">
        <v>43</v>
      </c>
      <c r="E7" s="104">
        <v>44346.57</v>
      </c>
      <c r="F7" s="104"/>
      <c r="G7" s="104">
        <v>40345.32</v>
      </c>
      <c r="H7" s="104">
        <v>34343.5</v>
      </c>
      <c r="I7" s="104">
        <v>27815.83</v>
      </c>
      <c r="J7" s="106" t="s">
        <v>175</v>
      </c>
      <c r="K7" s="106">
        <v>37948.61</v>
      </c>
      <c r="L7" s="147">
        <v>22463.759999999998</v>
      </c>
      <c r="M7" s="109">
        <v>33200.769999999997</v>
      </c>
    </row>
    <row r="8" spans="1:13">
      <c r="A8" s="431"/>
      <c r="B8" s="431"/>
      <c r="C8" s="104" t="s">
        <v>125</v>
      </c>
      <c r="D8" s="104" t="s">
        <v>43</v>
      </c>
      <c r="E8" s="104">
        <v>3961.94</v>
      </c>
      <c r="F8" s="104"/>
      <c r="G8" s="104">
        <v>9141.09</v>
      </c>
      <c r="H8" s="104">
        <v>6618.06</v>
      </c>
      <c r="I8" s="104">
        <v>5212.03</v>
      </c>
      <c r="J8" s="140" t="s">
        <v>173</v>
      </c>
      <c r="K8" s="143">
        <v>2833.22</v>
      </c>
      <c r="L8" s="147">
        <v>10138.56</v>
      </c>
      <c r="M8" s="109">
        <v>5043.8999999999996</v>
      </c>
    </row>
    <row r="9" spans="1:13">
      <c r="A9" s="431"/>
      <c r="B9" s="431"/>
      <c r="C9" s="104" t="s">
        <v>126</v>
      </c>
      <c r="D9" s="104" t="s">
        <v>43</v>
      </c>
      <c r="E9" s="104">
        <v>15450.82</v>
      </c>
      <c r="F9" s="104"/>
      <c r="G9" s="104">
        <v>24741.200000000001</v>
      </c>
      <c r="H9" s="104">
        <v>15370</v>
      </c>
      <c r="I9" s="141">
        <f>(I7+I8)/2</f>
        <v>16513.93</v>
      </c>
      <c r="J9" s="142">
        <v>14542.76</v>
      </c>
      <c r="K9" s="144">
        <v>13352.58</v>
      </c>
      <c r="L9" s="147">
        <v>16738.16</v>
      </c>
      <c r="M9" s="104">
        <v>16790.32</v>
      </c>
    </row>
  </sheetData>
  <mergeCells count="5">
    <mergeCell ref="A1:B1"/>
    <mergeCell ref="A3:C4"/>
    <mergeCell ref="A5:A9"/>
    <mergeCell ref="B5:B6"/>
    <mergeCell ref="B7:B9"/>
  </mergeCells>
  <pageMargins left="0.70099999999999996" right="0.70099999999999996" top="0.752" bottom="0.752" header="0.3" footer="0.3"/>
  <pageSetup paperSize="9" scale="91" orientation="landscape" useFirstPageNumber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M9"/>
  <sheetViews>
    <sheetView workbookViewId="0"/>
  </sheetViews>
  <sheetFormatPr defaultColWidth="10" defaultRowHeight="12.75"/>
  <cols>
    <col min="1" max="1" width="11.85546875" customWidth="1"/>
    <col min="2" max="2" width="12" customWidth="1"/>
    <col min="3" max="3" width="12.85546875" customWidth="1"/>
    <col min="5" max="5" width="15.140625" customWidth="1"/>
    <col min="8" max="8" width="12.85546875" customWidth="1"/>
    <col min="10" max="10" width="13.28515625" customWidth="1"/>
    <col min="11" max="11" width="12.7109375" customWidth="1"/>
    <col min="12" max="12" width="14.28515625" customWidth="1"/>
  </cols>
  <sheetData>
    <row r="1" spans="1:13">
      <c r="A1" s="417"/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44" t="s">
        <v>118</v>
      </c>
      <c r="B3" s="444"/>
      <c r="C3" s="444"/>
      <c r="D3" s="194" t="s">
        <v>3</v>
      </c>
      <c r="E3" s="200" t="s">
        <v>4</v>
      </c>
      <c r="F3" s="200" t="s">
        <v>5</v>
      </c>
      <c r="G3" s="200" t="s">
        <v>6</v>
      </c>
      <c r="H3" s="200" t="s">
        <v>7</v>
      </c>
      <c r="I3" s="200" t="s">
        <v>8</v>
      </c>
      <c r="J3" s="200" t="s">
        <v>9</v>
      </c>
      <c r="K3" s="200" t="s">
        <v>10</v>
      </c>
      <c r="L3" s="200" t="s">
        <v>11</v>
      </c>
      <c r="M3" s="200" t="s">
        <v>12</v>
      </c>
    </row>
    <row r="4" spans="1:13">
      <c r="A4" s="445"/>
      <c r="B4" s="446"/>
      <c r="C4" s="446"/>
      <c r="D4" s="144"/>
      <c r="E4" s="144"/>
      <c r="F4" s="144"/>
      <c r="G4" s="144">
        <v>464</v>
      </c>
      <c r="H4" s="144"/>
      <c r="I4" s="144">
        <v>109</v>
      </c>
      <c r="J4" s="144"/>
      <c r="K4" s="144"/>
      <c r="L4" s="144"/>
      <c r="M4" s="144"/>
    </row>
    <row r="5" spans="1:13">
      <c r="A5" s="447" t="s">
        <v>119</v>
      </c>
      <c r="B5" s="447" t="s">
        <v>120</v>
      </c>
      <c r="C5" s="201" t="s">
        <v>121</v>
      </c>
      <c r="D5" s="201" t="s">
        <v>43</v>
      </c>
      <c r="E5" s="202">
        <v>474</v>
      </c>
      <c r="F5" s="201">
        <v>115</v>
      </c>
      <c r="G5" s="201"/>
      <c r="H5" s="201">
        <v>402</v>
      </c>
      <c r="I5" s="201">
        <v>109</v>
      </c>
      <c r="J5" s="203">
        <v>672</v>
      </c>
      <c r="K5" s="203">
        <v>393</v>
      </c>
      <c r="L5" s="204">
        <v>71</v>
      </c>
      <c r="M5" s="201">
        <v>673</v>
      </c>
    </row>
    <row r="6" spans="1:13">
      <c r="A6" s="448"/>
      <c r="B6" s="448"/>
      <c r="C6" s="201" t="s">
        <v>122</v>
      </c>
      <c r="D6" s="201" t="s">
        <v>43</v>
      </c>
      <c r="E6" s="202">
        <v>0</v>
      </c>
      <c r="F6" s="201">
        <v>0</v>
      </c>
      <c r="G6" s="201"/>
      <c r="H6" s="201">
        <v>0</v>
      </c>
      <c r="I6" s="201">
        <v>0</v>
      </c>
      <c r="J6" s="203"/>
      <c r="K6" s="203">
        <v>0</v>
      </c>
      <c r="L6" s="204">
        <v>0</v>
      </c>
      <c r="M6" s="201">
        <v>63</v>
      </c>
    </row>
    <row r="7" spans="1:13">
      <c r="A7" s="448"/>
      <c r="B7" s="447" t="s">
        <v>123</v>
      </c>
      <c r="C7" s="201" t="s">
        <v>124</v>
      </c>
      <c r="D7" s="201" t="s">
        <v>43</v>
      </c>
      <c r="E7" s="201">
        <v>44428.59</v>
      </c>
      <c r="F7" s="201">
        <v>36433.46</v>
      </c>
      <c r="G7" s="201">
        <v>40769.94</v>
      </c>
      <c r="H7" s="201">
        <v>35708.089999999997</v>
      </c>
      <c r="I7" s="201">
        <v>28743.68</v>
      </c>
      <c r="J7" s="207" t="s">
        <v>174</v>
      </c>
      <c r="K7" s="203">
        <v>39390.639999999999</v>
      </c>
      <c r="L7" s="224">
        <v>22463.759999999998</v>
      </c>
      <c r="M7" s="205">
        <v>34182.050000000003</v>
      </c>
    </row>
    <row r="8" spans="1:13">
      <c r="A8" s="448"/>
      <c r="B8" s="448"/>
      <c r="C8" s="201" t="s">
        <v>125</v>
      </c>
      <c r="D8" s="201" t="s">
        <v>43</v>
      </c>
      <c r="E8" s="201">
        <v>3241.61</v>
      </c>
      <c r="F8" s="201">
        <v>9725.86</v>
      </c>
      <c r="G8" s="201">
        <v>8827.74</v>
      </c>
      <c r="H8" s="201">
        <v>6618.06</v>
      </c>
      <c r="I8" s="201">
        <v>5043.8999999999996</v>
      </c>
      <c r="J8" s="206">
        <v>336.26</v>
      </c>
      <c r="K8" s="203">
        <v>1561.95</v>
      </c>
      <c r="L8" s="224">
        <v>10138.56</v>
      </c>
      <c r="M8" s="205">
        <v>5212.03</v>
      </c>
    </row>
    <row r="9" spans="1:13">
      <c r="A9" s="448"/>
      <c r="B9" s="448"/>
      <c r="C9" s="201" t="s">
        <v>126</v>
      </c>
      <c r="D9" s="201" t="s">
        <v>43</v>
      </c>
      <c r="E9" s="201">
        <v>15736.87</v>
      </c>
      <c r="F9" s="201">
        <v>22600</v>
      </c>
      <c r="G9" s="201">
        <v>24795.84</v>
      </c>
      <c r="H9" s="201">
        <v>15662</v>
      </c>
      <c r="I9" s="201">
        <v>16893.79</v>
      </c>
      <c r="J9" s="142">
        <v>14221.87</v>
      </c>
      <c r="K9" s="144">
        <v>14151.77</v>
      </c>
      <c r="L9" s="224">
        <v>16738.16</v>
      </c>
      <c r="M9" s="201">
        <v>17569.98</v>
      </c>
    </row>
  </sheetData>
  <mergeCells count="5">
    <mergeCell ref="A1:B1"/>
    <mergeCell ref="A3:C4"/>
    <mergeCell ref="A5:A9"/>
    <mergeCell ref="B5:B6"/>
    <mergeCell ref="B7:B9"/>
  </mergeCells>
  <pageMargins left="0.70099999999999996" right="0.70099999999999996" top="0.752" bottom="0.752" header="0.3" footer="0.3"/>
  <pageSetup paperSize="9" scale="91" orientation="landscape" useFirstPageNumber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M9"/>
  <sheetViews>
    <sheetView workbookViewId="0"/>
  </sheetViews>
  <sheetFormatPr defaultColWidth="10" defaultRowHeight="12.75"/>
  <cols>
    <col min="1" max="1" width="11.85546875" customWidth="1"/>
    <col min="2" max="2" width="12" customWidth="1"/>
    <col min="3" max="3" width="12.85546875" customWidth="1"/>
    <col min="5" max="5" width="15.140625" customWidth="1"/>
    <col min="8" max="8" width="12.85546875" customWidth="1"/>
    <col min="10" max="10" width="13.28515625" customWidth="1"/>
    <col min="11" max="11" width="12.7109375" customWidth="1"/>
    <col min="12" max="12" width="14.28515625" customWidth="1"/>
  </cols>
  <sheetData>
    <row r="1" spans="1:13">
      <c r="A1" s="417"/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44" t="s">
        <v>118</v>
      </c>
      <c r="B3" s="444"/>
      <c r="C3" s="444"/>
      <c r="D3" s="194" t="s">
        <v>3</v>
      </c>
      <c r="E3" s="200" t="s">
        <v>4</v>
      </c>
      <c r="F3" s="200" t="s">
        <v>5</v>
      </c>
      <c r="G3" s="200" t="s">
        <v>6</v>
      </c>
      <c r="H3" s="200" t="s">
        <v>7</v>
      </c>
      <c r="I3" s="200" t="s">
        <v>8</v>
      </c>
      <c r="J3" s="200" t="s">
        <v>9</v>
      </c>
      <c r="K3" s="200" t="s">
        <v>10</v>
      </c>
      <c r="L3" s="200" t="s">
        <v>11</v>
      </c>
      <c r="M3" s="200" t="s">
        <v>12</v>
      </c>
    </row>
    <row r="4" spans="1:13">
      <c r="A4" s="445"/>
      <c r="B4" s="446"/>
      <c r="C4" s="446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3">
      <c r="A5" s="447" t="s">
        <v>119</v>
      </c>
      <c r="B5" s="447" t="s">
        <v>120</v>
      </c>
      <c r="C5" s="201" t="s">
        <v>121</v>
      </c>
      <c r="D5" s="201" t="s">
        <v>43</v>
      </c>
      <c r="E5" s="202">
        <v>496</v>
      </c>
      <c r="F5" s="201">
        <v>113</v>
      </c>
      <c r="G5" s="201">
        <v>427</v>
      </c>
      <c r="H5" s="201">
        <v>401</v>
      </c>
      <c r="I5" s="201">
        <v>109</v>
      </c>
      <c r="J5" s="203">
        <v>620</v>
      </c>
      <c r="K5" s="203">
        <v>393</v>
      </c>
      <c r="L5" s="204">
        <v>70</v>
      </c>
      <c r="M5" s="201">
        <v>671</v>
      </c>
    </row>
    <row r="6" spans="1:13">
      <c r="A6" s="448"/>
      <c r="B6" s="448"/>
      <c r="C6" s="201" t="s">
        <v>122</v>
      </c>
      <c r="D6" s="201" t="s">
        <v>43</v>
      </c>
      <c r="E6" s="202">
        <v>0</v>
      </c>
      <c r="F6" s="201">
        <v>0</v>
      </c>
      <c r="G6" s="201"/>
      <c r="H6" s="201">
        <v>0</v>
      </c>
      <c r="I6" s="201">
        <v>0</v>
      </c>
      <c r="J6" s="203">
        <v>0</v>
      </c>
      <c r="K6" s="203">
        <v>0</v>
      </c>
      <c r="L6" s="204">
        <v>0</v>
      </c>
      <c r="M6" s="201">
        <v>61</v>
      </c>
    </row>
    <row r="7" spans="1:13">
      <c r="A7" s="448"/>
      <c r="B7" s="447" t="s">
        <v>123</v>
      </c>
      <c r="C7" s="201" t="s">
        <v>124</v>
      </c>
      <c r="D7" s="201" t="s">
        <v>43</v>
      </c>
      <c r="E7" s="201">
        <v>46280.42</v>
      </c>
      <c r="F7" s="201">
        <v>40560</v>
      </c>
      <c r="G7" s="201">
        <v>42036.33</v>
      </c>
      <c r="H7" s="201">
        <v>32805.64</v>
      </c>
      <c r="I7" s="201">
        <v>29467.99</v>
      </c>
      <c r="J7" s="183" t="s">
        <v>187</v>
      </c>
      <c r="K7" s="203">
        <v>40512.97</v>
      </c>
      <c r="L7" s="224">
        <v>29842.35</v>
      </c>
      <c r="M7" s="205">
        <v>35060.959999999999</v>
      </c>
    </row>
    <row r="8" spans="1:13">
      <c r="A8" s="448"/>
      <c r="B8" s="448"/>
      <c r="C8" s="201" t="s">
        <v>125</v>
      </c>
      <c r="D8" s="201" t="s">
        <v>43</v>
      </c>
      <c r="E8" s="201">
        <v>3267.17</v>
      </c>
      <c r="F8" s="201">
        <v>1271.07</v>
      </c>
      <c r="G8" s="201">
        <v>9599.31</v>
      </c>
      <c r="H8" s="201">
        <v>2479.94</v>
      </c>
      <c r="I8" s="201">
        <v>5163.2</v>
      </c>
      <c r="J8" s="183" t="s">
        <v>188</v>
      </c>
      <c r="K8" s="203">
        <v>4407.04</v>
      </c>
      <c r="L8" s="224">
        <v>11043.28</v>
      </c>
      <c r="M8" s="205">
        <v>5716.4</v>
      </c>
    </row>
    <row r="9" spans="1:13">
      <c r="A9" s="448"/>
      <c r="B9" s="448"/>
      <c r="C9" s="201" t="s">
        <v>126</v>
      </c>
      <c r="D9" s="201" t="s">
        <v>43</v>
      </c>
      <c r="E9" s="201">
        <v>16372.72</v>
      </c>
      <c r="F9" s="201">
        <v>23466.95</v>
      </c>
      <c r="G9" s="201">
        <v>25817.82</v>
      </c>
      <c r="H9" s="201">
        <v>16092.23</v>
      </c>
      <c r="I9" s="201">
        <v>17315.59</v>
      </c>
      <c r="J9" s="183">
        <v>17057.32</v>
      </c>
      <c r="K9" s="144">
        <v>14048.46</v>
      </c>
      <c r="L9" s="224">
        <v>16690.72</v>
      </c>
      <c r="M9" s="201">
        <v>18057.82</v>
      </c>
    </row>
  </sheetData>
  <mergeCells count="5">
    <mergeCell ref="A1:B1"/>
    <mergeCell ref="A3:C4"/>
    <mergeCell ref="A5:A9"/>
    <mergeCell ref="B5:B6"/>
    <mergeCell ref="B7:B9"/>
  </mergeCells>
  <pageMargins left="0.70099999999999996" right="0.70099999999999996" top="0.752" bottom="0.752" header="0.3" footer="0.3"/>
  <pageSetup paperSize="9" scale="91" orientation="landscape" useFirstPageNumber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M13"/>
  <sheetViews>
    <sheetView workbookViewId="0"/>
  </sheetViews>
  <sheetFormatPr defaultColWidth="10" defaultRowHeight="12.75"/>
  <cols>
    <col min="1" max="1" width="11.85546875" customWidth="1"/>
    <col min="2" max="2" width="12" customWidth="1"/>
    <col min="3" max="3" width="12.85546875" customWidth="1"/>
    <col min="5" max="5" width="15.140625" customWidth="1"/>
    <col min="8" max="8" width="12.85546875" customWidth="1"/>
    <col min="10" max="10" width="13.28515625" customWidth="1"/>
    <col min="11" max="11" width="12.7109375" customWidth="1"/>
    <col min="12" max="12" width="14.28515625" customWidth="1"/>
  </cols>
  <sheetData>
    <row r="1" spans="1:13">
      <c r="A1" s="417"/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44" t="s">
        <v>118</v>
      </c>
      <c r="B3" s="444"/>
      <c r="C3" s="444"/>
      <c r="D3" s="194" t="s">
        <v>3</v>
      </c>
      <c r="E3" s="200" t="s">
        <v>4</v>
      </c>
      <c r="F3" s="200" t="s">
        <v>5</v>
      </c>
      <c r="G3" s="200" t="s">
        <v>6</v>
      </c>
      <c r="H3" s="200" t="s">
        <v>7</v>
      </c>
      <c r="I3" s="200" t="s">
        <v>8</v>
      </c>
      <c r="J3" s="200" t="s">
        <v>9</v>
      </c>
      <c r="K3" s="200" t="s">
        <v>10</v>
      </c>
      <c r="L3" s="200" t="s">
        <v>11</v>
      </c>
      <c r="M3" s="200" t="s">
        <v>12</v>
      </c>
    </row>
    <row r="4" spans="1:13">
      <c r="A4" s="445"/>
      <c r="B4" s="446"/>
      <c r="C4" s="446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3">
      <c r="A5" s="447" t="s">
        <v>119</v>
      </c>
      <c r="B5" s="447" t="s">
        <v>120</v>
      </c>
      <c r="C5" s="201" t="s">
        <v>121</v>
      </c>
      <c r="D5" s="201" t="s">
        <v>43</v>
      </c>
      <c r="E5" s="202">
        <v>520</v>
      </c>
      <c r="F5" s="201">
        <v>109</v>
      </c>
      <c r="G5" s="201">
        <v>437</v>
      </c>
      <c r="H5" s="201">
        <v>417</v>
      </c>
      <c r="I5" s="161">
        <v>109</v>
      </c>
      <c r="J5" s="201">
        <v>635</v>
      </c>
      <c r="K5" s="203">
        <v>394</v>
      </c>
      <c r="L5" s="204">
        <v>71</v>
      </c>
      <c r="M5" s="201">
        <v>674</v>
      </c>
    </row>
    <row r="6" spans="1:13">
      <c r="A6" s="448"/>
      <c r="B6" s="448"/>
      <c r="C6" s="201" t="s">
        <v>122</v>
      </c>
      <c r="D6" s="201" t="s">
        <v>43</v>
      </c>
      <c r="E6" s="202">
        <v>0</v>
      </c>
      <c r="F6" s="201">
        <v>0</v>
      </c>
      <c r="G6" s="201">
        <v>0</v>
      </c>
      <c r="H6" s="201">
        <v>0</v>
      </c>
      <c r="I6" s="161">
        <v>0</v>
      </c>
      <c r="J6" s="201">
        <v>0</v>
      </c>
      <c r="K6" s="203">
        <v>0</v>
      </c>
      <c r="L6" s="204">
        <v>0</v>
      </c>
      <c r="M6" s="201">
        <v>60</v>
      </c>
    </row>
    <row r="7" spans="1:13">
      <c r="A7" s="448"/>
      <c r="B7" s="447" t="s">
        <v>123</v>
      </c>
      <c r="C7" s="201" t="s">
        <v>124</v>
      </c>
      <c r="D7" s="201" t="s">
        <v>43</v>
      </c>
      <c r="E7" s="201">
        <v>48108.11</v>
      </c>
      <c r="F7" s="201">
        <v>40567</v>
      </c>
      <c r="G7" s="201">
        <v>41678.07</v>
      </c>
      <c r="H7" s="201">
        <v>32951.480000000003</v>
      </c>
      <c r="I7" s="161">
        <v>31010.19</v>
      </c>
      <c r="J7" s="161">
        <v>45177.01</v>
      </c>
      <c r="K7" s="203">
        <v>42144.08</v>
      </c>
      <c r="L7" s="224">
        <v>29929.8</v>
      </c>
      <c r="M7" s="205">
        <v>40760.129999999997</v>
      </c>
    </row>
    <row r="8" spans="1:13">
      <c r="A8" s="448"/>
      <c r="B8" s="448"/>
      <c r="C8" s="201" t="s">
        <v>125</v>
      </c>
      <c r="D8" s="201" t="s">
        <v>43</v>
      </c>
      <c r="E8" s="201">
        <v>2492.34</v>
      </c>
      <c r="F8" s="201">
        <v>1271.07</v>
      </c>
      <c r="G8" s="201">
        <v>9770.24</v>
      </c>
      <c r="H8" s="201">
        <v>6617.9</v>
      </c>
      <c r="I8" s="161">
        <v>5163.2</v>
      </c>
      <c r="J8" s="161">
        <v>4487.09</v>
      </c>
      <c r="K8" s="203">
        <v>3396.2</v>
      </c>
      <c r="L8" s="224">
        <v>12375.6</v>
      </c>
      <c r="M8" s="205">
        <v>5532</v>
      </c>
    </row>
    <row r="9" spans="1:13">
      <c r="A9" s="448"/>
      <c r="B9" s="448"/>
      <c r="C9" s="201" t="s">
        <v>126</v>
      </c>
      <c r="D9" s="201" t="s">
        <v>43</v>
      </c>
      <c r="E9" s="201">
        <v>16488.53</v>
      </c>
      <c r="F9" s="201">
        <v>23341.74</v>
      </c>
      <c r="G9" s="201">
        <v>25724.15</v>
      </c>
      <c r="H9" s="201">
        <v>16338.26</v>
      </c>
      <c r="I9" s="161">
        <v>18086.695</v>
      </c>
      <c r="J9" s="161">
        <v>16794.96</v>
      </c>
      <c r="K9" s="144">
        <v>14696.01</v>
      </c>
      <c r="L9" s="224">
        <v>20004.28</v>
      </c>
      <c r="M9" s="201">
        <v>18403.82</v>
      </c>
    </row>
    <row r="13" spans="1:13">
      <c r="I13" s="1"/>
    </row>
  </sheetData>
  <mergeCells count="5">
    <mergeCell ref="A1:B1"/>
    <mergeCell ref="A3:C4"/>
    <mergeCell ref="A5:A9"/>
    <mergeCell ref="B5:B6"/>
    <mergeCell ref="B7:B9"/>
  </mergeCells>
  <pageMargins left="0.70099999999999996" right="0.70099999999999996" top="0.752" bottom="0.752" header="0.3" footer="0.3"/>
  <pageSetup paperSize="9" scale="91" orientation="landscape" useFirstPageNumber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M13"/>
  <sheetViews>
    <sheetView workbookViewId="0">
      <selection sqref="A1:B1"/>
    </sheetView>
  </sheetViews>
  <sheetFormatPr defaultColWidth="10" defaultRowHeight="12.75"/>
  <cols>
    <col min="1" max="1" width="11.85546875" customWidth="1"/>
    <col min="2" max="2" width="12" customWidth="1"/>
    <col min="3" max="3" width="12.85546875" customWidth="1"/>
    <col min="4" max="4" width="0" hidden="1" customWidth="1"/>
    <col min="5" max="5" width="15.140625" hidden="1" customWidth="1"/>
    <col min="6" max="7" width="0" hidden="1" customWidth="1"/>
    <col min="8" max="8" width="12.85546875" hidden="1" customWidth="1"/>
    <col min="9" max="9" width="12.42578125" customWidth="1"/>
    <col min="10" max="10" width="13.28515625" hidden="1" customWidth="1"/>
    <col min="11" max="11" width="12.7109375" hidden="1" customWidth="1"/>
    <col min="12" max="12" width="14.28515625" hidden="1" customWidth="1"/>
    <col min="13" max="13" width="0" hidden="1" customWidth="1"/>
  </cols>
  <sheetData>
    <row r="1" spans="1:13">
      <c r="A1" s="417" t="s">
        <v>127</v>
      </c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16" t="s">
        <v>191</v>
      </c>
      <c r="B2" s="416"/>
      <c r="C2" s="416"/>
      <c r="D2" s="416"/>
      <c r="E2" s="416"/>
      <c r="F2" s="416"/>
      <c r="G2" s="416"/>
      <c r="H2" s="416"/>
      <c r="I2" s="416"/>
      <c r="J2" s="1" t="s">
        <v>191</v>
      </c>
      <c r="K2" s="1"/>
      <c r="L2" s="1"/>
      <c r="M2" s="1"/>
    </row>
    <row r="3" spans="1:13">
      <c r="A3" s="444" t="s">
        <v>118</v>
      </c>
      <c r="B3" s="444"/>
      <c r="C3" s="444"/>
      <c r="D3" s="194" t="s">
        <v>3</v>
      </c>
      <c r="E3" s="200" t="s">
        <v>4</v>
      </c>
      <c r="F3" s="200" t="s">
        <v>5</v>
      </c>
      <c r="G3" s="200" t="s">
        <v>6</v>
      </c>
      <c r="H3" s="200" t="s">
        <v>7</v>
      </c>
      <c r="I3" s="449" t="s">
        <v>196</v>
      </c>
      <c r="J3" s="200" t="s">
        <v>9</v>
      </c>
      <c r="K3" s="200" t="s">
        <v>10</v>
      </c>
      <c r="L3" s="200" t="s">
        <v>11</v>
      </c>
      <c r="M3" s="200" t="s">
        <v>12</v>
      </c>
    </row>
    <row r="4" spans="1:13">
      <c r="A4" s="445"/>
      <c r="B4" s="446"/>
      <c r="C4" s="446"/>
      <c r="D4" s="144"/>
      <c r="E4" s="144"/>
      <c r="F4" s="144"/>
      <c r="G4" s="144"/>
      <c r="H4" s="144"/>
      <c r="I4" s="450"/>
      <c r="J4" s="144"/>
      <c r="K4" s="144"/>
      <c r="L4" s="144"/>
      <c r="M4" s="144"/>
    </row>
    <row r="5" spans="1:13">
      <c r="A5" s="447" t="s">
        <v>119</v>
      </c>
      <c r="B5" s="447" t="s">
        <v>120</v>
      </c>
      <c r="C5" s="201" t="s">
        <v>121</v>
      </c>
      <c r="D5" s="201"/>
      <c r="E5" s="202">
        <v>547</v>
      </c>
      <c r="F5" s="201">
        <v>112</v>
      </c>
      <c r="G5" s="201">
        <v>450</v>
      </c>
      <c r="H5" s="201">
        <v>415</v>
      </c>
      <c r="I5" s="161">
        <v>109</v>
      </c>
      <c r="J5" s="203">
        <v>647</v>
      </c>
      <c r="K5" s="203">
        <v>386</v>
      </c>
      <c r="L5" s="204"/>
      <c r="M5" s="201">
        <v>675</v>
      </c>
    </row>
    <row r="6" spans="1:13">
      <c r="A6" s="448"/>
      <c r="B6" s="448"/>
      <c r="C6" s="201" t="s">
        <v>122</v>
      </c>
      <c r="D6" s="201"/>
      <c r="E6" s="202">
        <v>0</v>
      </c>
      <c r="F6" s="201">
        <v>0</v>
      </c>
      <c r="G6" s="201">
        <v>0</v>
      </c>
      <c r="H6" s="201"/>
      <c r="I6" s="161">
        <v>0</v>
      </c>
      <c r="J6" s="201">
        <v>0</v>
      </c>
      <c r="K6" s="203">
        <v>0</v>
      </c>
      <c r="L6" s="204"/>
      <c r="M6" s="201">
        <v>61</v>
      </c>
    </row>
    <row r="7" spans="1:13">
      <c r="A7" s="448"/>
      <c r="B7" s="447" t="s">
        <v>123</v>
      </c>
      <c r="C7" s="201" t="s">
        <v>124</v>
      </c>
      <c r="D7" s="201"/>
      <c r="E7" s="201">
        <v>48929.11</v>
      </c>
      <c r="F7" s="201">
        <v>37251.75</v>
      </c>
      <c r="G7" s="201">
        <v>42730.51</v>
      </c>
      <c r="H7" s="201">
        <v>33277.39</v>
      </c>
      <c r="I7" s="161">
        <v>35451.11</v>
      </c>
      <c r="J7" s="183">
        <v>44454.2</v>
      </c>
      <c r="K7" s="203">
        <v>39718.78</v>
      </c>
      <c r="L7" s="224"/>
      <c r="M7" s="205">
        <v>36342.07</v>
      </c>
    </row>
    <row r="8" spans="1:13">
      <c r="A8" s="448"/>
      <c r="B8" s="448"/>
      <c r="C8" s="201" t="s">
        <v>125</v>
      </c>
      <c r="D8" s="201"/>
      <c r="E8" s="201">
        <v>5903.24</v>
      </c>
      <c r="F8" s="201">
        <v>8339.16</v>
      </c>
      <c r="G8" s="201">
        <v>9926.4699999999993</v>
      </c>
      <c r="H8" s="201">
        <v>8208.1</v>
      </c>
      <c r="I8" s="161">
        <v>5532</v>
      </c>
      <c r="J8" s="183">
        <v>943.62</v>
      </c>
      <c r="K8" s="203">
        <v>5771.92</v>
      </c>
      <c r="L8" s="224"/>
      <c r="M8" s="205">
        <v>5532</v>
      </c>
    </row>
    <row r="9" spans="1:13">
      <c r="A9" s="448"/>
      <c r="B9" s="448"/>
      <c r="C9" s="201" t="s">
        <v>126</v>
      </c>
      <c r="D9" s="201"/>
      <c r="E9" s="201">
        <v>17000.8</v>
      </c>
      <c r="F9" s="201">
        <v>24338.01</v>
      </c>
      <c r="G9" s="201">
        <v>26328.49</v>
      </c>
      <c r="H9" s="201">
        <v>14541.85</v>
      </c>
      <c r="I9" s="161">
        <v>17813.919999999998</v>
      </c>
      <c r="J9" s="183">
        <v>16498.759999999998</v>
      </c>
      <c r="K9" s="144">
        <v>14974.18</v>
      </c>
      <c r="L9" s="224"/>
      <c r="M9" s="201">
        <v>19000.740000000002</v>
      </c>
    </row>
    <row r="13" spans="1:13">
      <c r="I13" s="1"/>
    </row>
  </sheetData>
  <mergeCells count="7">
    <mergeCell ref="I3:I4"/>
    <mergeCell ref="A2:I2"/>
    <mergeCell ref="A1:B1"/>
    <mergeCell ref="A3:C4"/>
    <mergeCell ref="A5:A9"/>
    <mergeCell ref="B5:B6"/>
    <mergeCell ref="B7:B9"/>
  </mergeCells>
  <pageMargins left="0.70099999999999996" right="0.70099999999999996" top="0.752" bottom="0.752" header="0.3" footer="0.3"/>
  <pageSetup paperSize="9" scale="91" orientation="landscape" useFirstPageNumber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M9"/>
  <sheetViews>
    <sheetView workbookViewId="0"/>
  </sheetViews>
  <sheetFormatPr defaultColWidth="10" defaultRowHeight="12.75"/>
  <cols>
    <col min="1" max="1" width="11.85546875" customWidth="1"/>
    <col min="2" max="2" width="12" customWidth="1"/>
    <col min="3" max="3" width="12.85546875" customWidth="1"/>
    <col min="5" max="5" width="15.140625" customWidth="1"/>
    <col min="8" max="8" width="12.85546875" customWidth="1"/>
    <col min="10" max="10" width="13.28515625" customWidth="1"/>
    <col min="11" max="11" width="12.7109375" customWidth="1"/>
    <col min="12" max="12" width="14.28515625" customWidth="1"/>
  </cols>
  <sheetData>
    <row r="1" spans="1:13">
      <c r="A1" s="417">
        <v>70</v>
      </c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40" t="s">
        <v>118</v>
      </c>
      <c r="B3" s="441"/>
      <c r="C3" s="441"/>
      <c r="D3" s="102" t="s">
        <v>3</v>
      </c>
      <c r="E3" s="103" t="s">
        <v>4</v>
      </c>
      <c r="F3" s="103" t="s">
        <v>5</v>
      </c>
      <c r="G3" s="103" t="s">
        <v>6</v>
      </c>
      <c r="H3" s="103" t="s">
        <v>7</v>
      </c>
      <c r="I3" s="103" t="s">
        <v>8</v>
      </c>
      <c r="J3" s="103" t="s">
        <v>9</v>
      </c>
      <c r="K3" s="103" t="s">
        <v>10</v>
      </c>
      <c r="L3" s="103" t="s">
        <v>11</v>
      </c>
      <c r="M3" s="103" t="s">
        <v>12</v>
      </c>
    </row>
    <row r="4" spans="1:13">
      <c r="A4" s="442"/>
      <c r="B4" s="443"/>
      <c r="C4" s="443"/>
    </row>
    <row r="5" spans="1:13">
      <c r="A5" s="430" t="s">
        <v>119</v>
      </c>
      <c r="B5" s="430" t="s">
        <v>120</v>
      </c>
      <c r="C5" s="104" t="s">
        <v>121</v>
      </c>
      <c r="D5">
        <f>SUM(E5:M5)</f>
        <v>3293</v>
      </c>
      <c r="E5" s="105">
        <v>455</v>
      </c>
      <c r="F5" s="104">
        <v>110</v>
      </c>
      <c r="G5" s="104">
        <v>443</v>
      </c>
      <c r="H5" s="104">
        <v>410</v>
      </c>
      <c r="I5" s="104">
        <v>109</v>
      </c>
      <c r="J5" s="106">
        <v>635</v>
      </c>
      <c r="K5" s="106">
        <v>385</v>
      </c>
      <c r="L5" s="107">
        <v>70</v>
      </c>
      <c r="M5" s="104">
        <v>676</v>
      </c>
    </row>
    <row r="6" spans="1:13">
      <c r="A6" s="431"/>
      <c r="B6" s="431"/>
      <c r="C6" s="104" t="s">
        <v>122</v>
      </c>
      <c r="D6">
        <f>SUM(E6:M6)</f>
        <v>70</v>
      </c>
      <c r="E6" s="105">
        <v>0</v>
      </c>
      <c r="F6" s="104">
        <v>0</v>
      </c>
      <c r="G6" s="104">
        <v>0</v>
      </c>
      <c r="H6" s="104">
        <v>0</v>
      </c>
      <c r="I6" s="104">
        <v>0</v>
      </c>
      <c r="J6" s="106"/>
      <c r="K6" s="106">
        <v>0</v>
      </c>
      <c r="L6" s="108">
        <v>0</v>
      </c>
      <c r="M6" s="104">
        <v>70</v>
      </c>
    </row>
    <row r="7" spans="1:13">
      <c r="A7" s="431"/>
      <c r="B7" s="430" t="s">
        <v>123</v>
      </c>
      <c r="C7" s="104" t="s">
        <v>124</v>
      </c>
      <c r="D7">
        <f>SUM(E7:M7)</f>
        <v>324064.46999999997</v>
      </c>
      <c r="E7" s="104">
        <v>48520.68</v>
      </c>
      <c r="F7" s="104">
        <v>34176.53</v>
      </c>
      <c r="G7" s="104">
        <v>41286.959999999999</v>
      </c>
      <c r="H7" s="104">
        <v>33661.199999999997</v>
      </c>
      <c r="I7" s="104">
        <v>26483.8</v>
      </c>
      <c r="J7" s="106">
        <v>43141.3</v>
      </c>
      <c r="K7" s="106">
        <v>41479.629999999997</v>
      </c>
      <c r="L7" s="108">
        <v>23094.87</v>
      </c>
      <c r="M7" s="109">
        <v>32219.5</v>
      </c>
    </row>
    <row r="8" spans="1:13">
      <c r="A8" s="431"/>
      <c r="B8" s="431"/>
      <c r="C8" s="104" t="s">
        <v>125</v>
      </c>
      <c r="D8">
        <f>SUM(E8:M8)</f>
        <v>57215.07</v>
      </c>
      <c r="E8" s="104">
        <v>3458.66</v>
      </c>
      <c r="F8" s="104">
        <v>9369.75</v>
      </c>
      <c r="G8" s="104">
        <v>8664.6200000000008</v>
      </c>
      <c r="H8" s="104">
        <v>5365</v>
      </c>
      <c r="I8" s="104">
        <v>7949.48</v>
      </c>
      <c r="J8" s="106">
        <v>1798.11</v>
      </c>
      <c r="K8" s="106">
        <v>5126.16</v>
      </c>
      <c r="L8" s="108">
        <v>10439.39</v>
      </c>
      <c r="M8" s="109">
        <v>5043.8999999999996</v>
      </c>
    </row>
    <row r="9" spans="1:13">
      <c r="A9" s="431"/>
      <c r="B9" s="431"/>
      <c r="C9" s="104" t="s">
        <v>126</v>
      </c>
      <c r="D9">
        <f>SUM(E9:M9)</f>
        <v>152990.82</v>
      </c>
      <c r="E9" s="104">
        <v>15255.65</v>
      </c>
      <c r="F9" s="104">
        <v>19017.900000000001</v>
      </c>
      <c r="G9" s="104">
        <v>24975.79</v>
      </c>
      <c r="H9" s="104">
        <v>14790.92</v>
      </c>
      <c r="I9" s="104">
        <v>17216.64</v>
      </c>
      <c r="J9" s="106">
        <v>15167.72</v>
      </c>
      <c r="K9" s="106">
        <v>13222.13</v>
      </c>
      <c r="L9" s="108">
        <v>17140.740000000002</v>
      </c>
      <c r="M9" s="104">
        <v>16203.33</v>
      </c>
    </row>
  </sheetData>
  <mergeCells count="5">
    <mergeCell ref="A1:B1"/>
    <mergeCell ref="A3:C4"/>
    <mergeCell ref="A5:A9"/>
    <mergeCell ref="B5:B6"/>
    <mergeCell ref="B7:B9"/>
  </mergeCells>
  <pageMargins left="0.70099999999999996" right="0.70099999999999996" top="0.752" bottom="0.752" header="0.3" footer="0.3"/>
  <pageSetup paperSize="9" scale="91" orientation="landscape" useFirstPageNumber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M9"/>
  <sheetViews>
    <sheetView workbookViewId="0"/>
  </sheetViews>
  <sheetFormatPr defaultColWidth="10" defaultRowHeight="12.75"/>
  <cols>
    <col min="1" max="1" width="11.85546875" customWidth="1"/>
    <col min="2" max="2" width="12" customWidth="1"/>
    <col min="3" max="3" width="12.85546875" customWidth="1"/>
    <col min="5" max="5" width="15.140625" customWidth="1"/>
    <col min="8" max="8" width="12.85546875" customWidth="1"/>
    <col min="10" max="10" width="13.28515625" customWidth="1"/>
    <col min="11" max="11" width="12.7109375" customWidth="1"/>
    <col min="12" max="12" width="14.28515625" customWidth="1"/>
  </cols>
  <sheetData>
    <row r="1" spans="1:13">
      <c r="A1" s="417" t="s">
        <v>127</v>
      </c>
      <c r="B1" s="417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40" t="s">
        <v>118</v>
      </c>
      <c r="B3" s="441"/>
      <c r="C3" s="441"/>
      <c r="D3" s="102" t="s">
        <v>3</v>
      </c>
      <c r="E3" s="103" t="s">
        <v>4</v>
      </c>
      <c r="F3" s="103" t="s">
        <v>5</v>
      </c>
      <c r="G3" s="103" t="s">
        <v>6</v>
      </c>
      <c r="H3" s="103" t="s">
        <v>7</v>
      </c>
      <c r="I3" s="103" t="s">
        <v>8</v>
      </c>
      <c r="J3" s="103" t="s">
        <v>9</v>
      </c>
      <c r="K3" s="103" t="s">
        <v>10</v>
      </c>
      <c r="L3" s="103" t="s">
        <v>11</v>
      </c>
      <c r="M3" s="103" t="s">
        <v>12</v>
      </c>
    </row>
    <row r="4" spans="1:13">
      <c r="A4" s="442"/>
      <c r="B4" s="443"/>
      <c r="C4" s="443"/>
    </row>
    <row r="5" spans="1:13">
      <c r="A5" s="430" t="s">
        <v>119</v>
      </c>
      <c r="B5" s="430" t="s">
        <v>120</v>
      </c>
      <c r="C5" s="104" t="s">
        <v>121</v>
      </c>
      <c r="D5" s="104" t="s">
        <v>43</v>
      </c>
      <c r="E5" s="105">
        <v>458</v>
      </c>
      <c r="F5" s="104">
        <v>112</v>
      </c>
      <c r="G5" s="104">
        <v>432</v>
      </c>
      <c r="H5" s="104">
        <v>412</v>
      </c>
      <c r="I5" s="104">
        <v>109</v>
      </c>
      <c r="J5" s="106">
        <v>624</v>
      </c>
      <c r="K5" s="106">
        <v>394</v>
      </c>
      <c r="L5" s="107">
        <v>70</v>
      </c>
      <c r="M5" s="104">
        <v>669</v>
      </c>
    </row>
    <row r="6" spans="1:13">
      <c r="A6" s="431"/>
      <c r="B6" s="431"/>
      <c r="C6" s="104" t="s">
        <v>122</v>
      </c>
      <c r="D6" s="104" t="s">
        <v>43</v>
      </c>
      <c r="E6" s="105">
        <v>0</v>
      </c>
      <c r="F6" s="104">
        <v>0</v>
      </c>
      <c r="G6" s="104">
        <v>0</v>
      </c>
      <c r="H6" s="104">
        <v>0</v>
      </c>
      <c r="I6" s="104">
        <v>0</v>
      </c>
      <c r="J6" s="106"/>
      <c r="K6" s="106">
        <v>0</v>
      </c>
      <c r="L6" s="108">
        <v>0</v>
      </c>
      <c r="M6" s="104">
        <v>73</v>
      </c>
    </row>
    <row r="7" spans="1:13">
      <c r="A7" s="431"/>
      <c r="B7" s="430" t="s">
        <v>123</v>
      </c>
      <c r="C7" s="104" t="s">
        <v>124</v>
      </c>
      <c r="D7" s="104" t="s">
        <v>43</v>
      </c>
      <c r="E7" s="104">
        <v>44264.55</v>
      </c>
      <c r="F7" s="104">
        <v>32877.769999999997</v>
      </c>
      <c r="G7" s="104">
        <v>41276.75</v>
      </c>
      <c r="H7" s="104">
        <v>33403.26</v>
      </c>
      <c r="I7" s="104">
        <v>25683.37</v>
      </c>
      <c r="J7" s="106">
        <v>43141.3</v>
      </c>
      <c r="K7" s="106">
        <v>39128.480000000003</v>
      </c>
      <c r="L7" s="108">
        <v>22463.759999999998</v>
      </c>
      <c r="M7" s="104">
        <v>31143.1</v>
      </c>
    </row>
    <row r="8" spans="1:13">
      <c r="A8" s="431"/>
      <c r="B8" s="431"/>
      <c r="C8" s="104" t="s">
        <v>125</v>
      </c>
      <c r="D8" s="104" t="s">
        <v>43</v>
      </c>
      <c r="E8" s="104">
        <v>1470.13</v>
      </c>
      <c r="F8" s="104">
        <v>8883.3799999999992</v>
      </c>
      <c r="G8" s="104">
        <v>8502.49</v>
      </c>
      <c r="H8" s="104">
        <v>5365</v>
      </c>
      <c r="I8" s="104">
        <v>8423</v>
      </c>
      <c r="J8" s="106">
        <v>2426.7399999999998</v>
      </c>
      <c r="K8" s="106">
        <v>2584.33</v>
      </c>
      <c r="L8" s="108">
        <v>10138.56</v>
      </c>
      <c r="M8" s="104">
        <v>5212.03</v>
      </c>
    </row>
    <row r="9" spans="1:13">
      <c r="A9" s="431"/>
      <c r="B9" s="431"/>
      <c r="C9" s="104" t="s">
        <v>126</v>
      </c>
      <c r="D9" s="104" t="s">
        <v>43</v>
      </c>
      <c r="E9" s="104">
        <v>14880.9</v>
      </c>
      <c r="F9" s="104">
        <v>19096.93</v>
      </c>
      <c r="G9" s="104">
        <v>24672.18</v>
      </c>
      <c r="H9" s="104">
        <v>14732.83</v>
      </c>
      <c r="I9" s="104">
        <v>17053.189999999999</v>
      </c>
      <c r="J9" s="106">
        <v>15435.44</v>
      </c>
      <c r="K9" s="106">
        <v>12660.11</v>
      </c>
      <c r="L9" s="108">
        <v>16738.16</v>
      </c>
      <c r="M9" s="104">
        <v>15530.59</v>
      </c>
    </row>
  </sheetData>
  <mergeCells count="5">
    <mergeCell ref="A1:B1"/>
    <mergeCell ref="A3:C4"/>
    <mergeCell ref="A5:A9"/>
    <mergeCell ref="B5:B6"/>
    <mergeCell ref="B7:B9"/>
  </mergeCells>
  <pageMargins left="0.70099999999999996" right="0.70099999999999996" top="0.752" bottom="0.752" header="0.3" footer="0.3"/>
  <pageSetup paperSize="9" scale="91" orientation="landscape" useFirstPageNumber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M12"/>
  <sheetViews>
    <sheetView workbookViewId="0"/>
  </sheetViews>
  <sheetFormatPr defaultColWidth="10" defaultRowHeight="12.75"/>
  <cols>
    <col min="1" max="1" width="18" customWidth="1"/>
    <col min="2" max="2" width="20.5703125" customWidth="1"/>
    <col min="4" max="4" width="11.7109375" customWidth="1"/>
    <col min="5" max="5" width="14.85546875" customWidth="1"/>
    <col min="8" max="8" width="12.140625" customWidth="1"/>
    <col min="10" max="10" width="13.140625" customWidth="1"/>
    <col min="11" max="12" width="12.28515625" customWidth="1"/>
  </cols>
  <sheetData>
    <row r="1" spans="1:13">
      <c r="A1" s="2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5.5">
      <c r="A3" s="440" t="s">
        <v>129</v>
      </c>
      <c r="B3" s="441"/>
      <c r="C3" s="455"/>
      <c r="D3" s="88" t="s">
        <v>3</v>
      </c>
      <c r="E3" s="110" t="s">
        <v>4</v>
      </c>
      <c r="F3" s="110" t="s">
        <v>5</v>
      </c>
      <c r="G3" s="110" t="s">
        <v>6</v>
      </c>
      <c r="H3" s="110" t="s">
        <v>7</v>
      </c>
      <c r="I3" s="110" t="s">
        <v>8</v>
      </c>
      <c r="J3" s="110" t="s">
        <v>9</v>
      </c>
      <c r="K3" s="111" t="s">
        <v>10</v>
      </c>
      <c r="L3" s="112" t="s">
        <v>11</v>
      </c>
      <c r="M3" s="112" t="s">
        <v>12</v>
      </c>
    </row>
    <row r="4" spans="1:13">
      <c r="A4" s="442"/>
      <c r="B4" s="443"/>
      <c r="C4" s="443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>
      <c r="A5" s="430" t="s">
        <v>130</v>
      </c>
      <c r="B5" s="451" t="s">
        <v>131</v>
      </c>
      <c r="C5" s="451"/>
      <c r="D5" s="113"/>
      <c r="E5" s="114">
        <v>79</v>
      </c>
      <c r="F5" s="104"/>
      <c r="G5" s="104">
        <v>29</v>
      </c>
      <c r="H5" s="104">
        <v>69</v>
      </c>
      <c r="I5" s="104">
        <v>0</v>
      </c>
      <c r="J5" s="104">
        <v>76</v>
      </c>
      <c r="K5" s="106">
        <v>41</v>
      </c>
      <c r="L5" s="148">
        <v>0</v>
      </c>
      <c r="M5" s="104">
        <v>27</v>
      </c>
    </row>
    <row r="6" spans="1:13">
      <c r="A6" s="431"/>
      <c r="B6" s="451" t="s">
        <v>132</v>
      </c>
      <c r="C6" s="452"/>
      <c r="D6" s="116"/>
      <c r="E6" s="105">
        <v>54</v>
      </c>
      <c r="F6" s="104"/>
      <c r="G6" s="104">
        <v>10</v>
      </c>
      <c r="H6" s="104">
        <v>21</v>
      </c>
      <c r="I6" s="104">
        <v>0</v>
      </c>
      <c r="J6" s="104">
        <v>5</v>
      </c>
      <c r="K6" s="106">
        <v>29</v>
      </c>
      <c r="L6" s="149">
        <v>0</v>
      </c>
      <c r="M6" s="104">
        <v>4</v>
      </c>
    </row>
    <row r="7" spans="1:13">
      <c r="A7" s="431"/>
      <c r="B7" s="453" t="s">
        <v>133</v>
      </c>
      <c r="C7" s="104" t="s">
        <v>131</v>
      </c>
      <c r="D7" s="116"/>
      <c r="E7" s="105">
        <v>0</v>
      </c>
      <c r="F7" s="104"/>
      <c r="G7" s="104"/>
      <c r="H7" s="104">
        <v>0</v>
      </c>
      <c r="I7" s="104">
        <v>0</v>
      </c>
      <c r="J7" s="104">
        <v>0</v>
      </c>
      <c r="K7" s="106">
        <v>18</v>
      </c>
      <c r="L7" s="149">
        <v>0</v>
      </c>
      <c r="M7" s="104">
        <v>0</v>
      </c>
    </row>
    <row r="8" spans="1:13" ht="48">
      <c r="A8" s="431"/>
      <c r="B8" s="454"/>
      <c r="C8" s="104" t="s">
        <v>134</v>
      </c>
      <c r="D8" s="116"/>
      <c r="E8" s="105">
        <v>0</v>
      </c>
      <c r="F8" s="104"/>
      <c r="G8" s="104">
        <v>0</v>
      </c>
      <c r="H8" s="104">
        <v>0</v>
      </c>
      <c r="I8" s="104"/>
      <c r="J8" s="104">
        <v>0</v>
      </c>
      <c r="K8" s="106">
        <v>9</v>
      </c>
      <c r="L8" s="149">
        <v>0</v>
      </c>
      <c r="M8" s="104">
        <v>0</v>
      </c>
    </row>
    <row r="9" spans="1:13">
      <c r="A9" s="430" t="s">
        <v>135</v>
      </c>
      <c r="B9" s="451" t="s">
        <v>131</v>
      </c>
      <c r="C9" s="452"/>
      <c r="D9" s="116"/>
      <c r="E9" s="105">
        <v>6</v>
      </c>
      <c r="F9" s="104"/>
      <c r="G9" s="104">
        <v>0</v>
      </c>
      <c r="H9" s="104">
        <v>7</v>
      </c>
      <c r="I9" s="104">
        <v>0</v>
      </c>
      <c r="J9" s="104">
        <v>0</v>
      </c>
      <c r="K9" s="106">
        <v>2</v>
      </c>
      <c r="L9" s="148">
        <v>0</v>
      </c>
      <c r="M9" s="104">
        <v>0</v>
      </c>
    </row>
    <row r="10" spans="1:13">
      <c r="A10" s="431"/>
      <c r="B10" s="451" t="s">
        <v>132</v>
      </c>
      <c r="C10" s="452"/>
      <c r="D10" s="116"/>
      <c r="E10" s="105">
        <v>2</v>
      </c>
      <c r="F10" s="104"/>
      <c r="G10" s="104">
        <v>0</v>
      </c>
      <c r="H10" s="104">
        <v>4</v>
      </c>
      <c r="I10" s="104">
        <v>0</v>
      </c>
      <c r="J10" s="104">
        <v>0</v>
      </c>
      <c r="K10" s="106">
        <v>1</v>
      </c>
      <c r="L10" s="149">
        <v>0</v>
      </c>
      <c r="M10" s="104">
        <v>0</v>
      </c>
    </row>
    <row r="11" spans="1:13">
      <c r="A11" s="431"/>
      <c r="B11" s="453" t="s">
        <v>133</v>
      </c>
      <c r="C11" s="104" t="s">
        <v>131</v>
      </c>
      <c r="D11" s="116"/>
      <c r="E11" s="105">
        <v>0</v>
      </c>
      <c r="F11" s="104"/>
      <c r="G11" s="104">
        <v>0</v>
      </c>
      <c r="H11" s="104">
        <v>0</v>
      </c>
      <c r="I11" s="104">
        <v>0</v>
      </c>
      <c r="J11" s="104">
        <v>0</v>
      </c>
      <c r="K11" s="106">
        <v>1</v>
      </c>
      <c r="L11" s="149">
        <v>0</v>
      </c>
      <c r="M11" s="104">
        <v>0</v>
      </c>
    </row>
    <row r="12" spans="1:13" ht="48">
      <c r="A12" s="431"/>
      <c r="B12" s="454"/>
      <c r="C12" s="104" t="s">
        <v>134</v>
      </c>
      <c r="D12" s="116"/>
      <c r="E12" s="105">
        <v>0</v>
      </c>
      <c r="F12" s="104"/>
      <c r="G12" s="104">
        <v>0</v>
      </c>
      <c r="H12" s="104">
        <v>0</v>
      </c>
      <c r="I12" s="104">
        <v>0</v>
      </c>
      <c r="J12" s="104">
        <v>0</v>
      </c>
      <c r="K12" s="106">
        <v>1</v>
      </c>
      <c r="L12" s="149">
        <v>0</v>
      </c>
      <c r="M12" s="104">
        <v>0</v>
      </c>
    </row>
  </sheetData>
  <mergeCells count="9">
    <mergeCell ref="A9:A12"/>
    <mergeCell ref="B9:C9"/>
    <mergeCell ref="B10:C10"/>
    <mergeCell ref="B11:B12"/>
    <mergeCell ref="A3:C4"/>
    <mergeCell ref="A5:A8"/>
    <mergeCell ref="B5:C5"/>
    <mergeCell ref="B6:C6"/>
    <mergeCell ref="B7:B8"/>
  </mergeCells>
  <pageMargins left="0.70099999999999996" right="0.70099999999999996" top="0.752" bottom="0.752" header="0.3" footer="0.3"/>
  <pageSetup paperSize="9" scale="85" orientation="landscape" useFirstPageNumber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M12"/>
  <sheetViews>
    <sheetView workbookViewId="0"/>
  </sheetViews>
  <sheetFormatPr defaultColWidth="10" defaultRowHeight="12.75"/>
  <cols>
    <col min="1" max="1" width="18" customWidth="1"/>
    <col min="2" max="2" width="20.5703125" customWidth="1"/>
    <col min="4" max="4" width="11.7109375" customWidth="1"/>
    <col min="5" max="5" width="14.85546875" customWidth="1"/>
    <col min="8" max="8" width="12.140625" customWidth="1"/>
    <col min="10" max="10" width="13.140625" customWidth="1"/>
    <col min="11" max="12" width="12.28515625" customWidth="1"/>
  </cols>
  <sheetData>
    <row r="1" spans="1:13">
      <c r="A1" s="2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5.5">
      <c r="A3" s="440" t="s">
        <v>129</v>
      </c>
      <c r="B3" s="441"/>
      <c r="C3" s="455"/>
      <c r="D3" s="88" t="s">
        <v>3</v>
      </c>
      <c r="E3" s="110" t="s">
        <v>4</v>
      </c>
      <c r="F3" s="110" t="s">
        <v>5</v>
      </c>
      <c r="G3" s="110" t="s">
        <v>6</v>
      </c>
      <c r="H3" s="110" t="s">
        <v>7</v>
      </c>
      <c r="I3" s="110" t="s">
        <v>8</v>
      </c>
      <c r="J3" s="110" t="s">
        <v>9</v>
      </c>
      <c r="K3" s="111" t="s">
        <v>10</v>
      </c>
      <c r="L3" s="112" t="s">
        <v>11</v>
      </c>
      <c r="M3" s="112" t="s">
        <v>12</v>
      </c>
    </row>
    <row r="4" spans="1:13">
      <c r="A4" s="442"/>
      <c r="B4" s="443"/>
      <c r="C4" s="443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>
      <c r="A5" s="430" t="s">
        <v>130</v>
      </c>
      <c r="B5" s="451" t="s">
        <v>131</v>
      </c>
      <c r="C5" s="451"/>
      <c r="D5" s="113"/>
      <c r="E5" s="114">
        <v>85</v>
      </c>
      <c r="F5" s="104">
        <v>0</v>
      </c>
      <c r="G5" s="104">
        <v>29</v>
      </c>
      <c r="H5" s="104">
        <v>64</v>
      </c>
      <c r="I5" s="104">
        <v>3</v>
      </c>
      <c r="J5" s="104">
        <v>74</v>
      </c>
      <c r="K5" s="106">
        <v>39</v>
      </c>
      <c r="L5" s="148">
        <v>0</v>
      </c>
      <c r="M5" s="104">
        <v>27</v>
      </c>
    </row>
    <row r="6" spans="1:13">
      <c r="A6" s="431"/>
      <c r="B6" s="451" t="s">
        <v>132</v>
      </c>
      <c r="C6" s="452"/>
      <c r="D6" s="116"/>
      <c r="E6" s="105">
        <v>57</v>
      </c>
      <c r="F6" s="104">
        <v>0</v>
      </c>
      <c r="G6" s="104">
        <v>10</v>
      </c>
      <c r="H6" s="104">
        <v>17</v>
      </c>
      <c r="I6" s="104">
        <v>3</v>
      </c>
      <c r="J6" s="104">
        <v>5</v>
      </c>
      <c r="K6" s="106">
        <v>29</v>
      </c>
      <c r="L6" s="149">
        <v>0</v>
      </c>
      <c r="M6" s="104">
        <v>4</v>
      </c>
    </row>
    <row r="7" spans="1:13">
      <c r="A7" s="431"/>
      <c r="B7" s="453" t="s">
        <v>133</v>
      </c>
      <c r="C7" s="104" t="s">
        <v>131</v>
      </c>
      <c r="D7" s="116"/>
      <c r="E7" s="105">
        <v>0</v>
      </c>
      <c r="F7" s="104">
        <v>0</v>
      </c>
      <c r="G7" s="104"/>
      <c r="H7" s="104">
        <v>0</v>
      </c>
      <c r="I7" s="104"/>
      <c r="J7" s="105">
        <v>0</v>
      </c>
      <c r="K7" s="106">
        <v>18</v>
      </c>
      <c r="L7" s="149">
        <v>0</v>
      </c>
      <c r="M7" s="104">
        <v>0</v>
      </c>
    </row>
    <row r="8" spans="1:13" ht="48">
      <c r="A8" s="431"/>
      <c r="B8" s="454"/>
      <c r="C8" s="104" t="s">
        <v>134</v>
      </c>
      <c r="D8" s="116"/>
      <c r="E8" s="105">
        <v>0</v>
      </c>
      <c r="F8" s="104">
        <v>0</v>
      </c>
      <c r="G8" s="104"/>
      <c r="H8" s="104">
        <v>0</v>
      </c>
      <c r="I8" s="104"/>
      <c r="J8" s="105">
        <v>0</v>
      </c>
      <c r="K8" s="106">
        <v>10</v>
      </c>
      <c r="L8" s="149">
        <v>0</v>
      </c>
      <c r="M8" s="104">
        <v>0</v>
      </c>
    </row>
    <row r="9" spans="1:13">
      <c r="A9" s="430" t="s">
        <v>135</v>
      </c>
      <c r="B9" s="451" t="s">
        <v>131</v>
      </c>
      <c r="C9" s="452"/>
      <c r="D9" s="116"/>
      <c r="E9" s="105">
        <v>12</v>
      </c>
      <c r="F9" s="104">
        <v>0</v>
      </c>
      <c r="G9" s="104"/>
      <c r="H9" s="104">
        <v>7</v>
      </c>
      <c r="I9" s="104"/>
      <c r="J9" s="105">
        <v>0</v>
      </c>
      <c r="K9" s="106">
        <v>3</v>
      </c>
      <c r="L9" s="148">
        <v>0</v>
      </c>
      <c r="M9" s="104">
        <v>0</v>
      </c>
    </row>
    <row r="10" spans="1:13">
      <c r="A10" s="431"/>
      <c r="B10" s="451" t="s">
        <v>132</v>
      </c>
      <c r="C10" s="452"/>
      <c r="D10" s="116"/>
      <c r="E10" s="105">
        <v>5</v>
      </c>
      <c r="F10" s="104">
        <v>0</v>
      </c>
      <c r="G10" s="104"/>
      <c r="H10" s="104">
        <v>1</v>
      </c>
      <c r="I10" s="104"/>
      <c r="J10" s="105">
        <v>0</v>
      </c>
      <c r="K10" s="106">
        <v>2</v>
      </c>
      <c r="L10" s="149">
        <v>0</v>
      </c>
      <c r="M10" s="104">
        <v>0</v>
      </c>
    </row>
    <row r="11" spans="1:13">
      <c r="A11" s="431"/>
      <c r="B11" s="453" t="s">
        <v>133</v>
      </c>
      <c r="C11" s="104" t="s">
        <v>131</v>
      </c>
      <c r="D11" s="116"/>
      <c r="E11" s="105">
        <v>0</v>
      </c>
      <c r="F11" s="104">
        <v>0</v>
      </c>
      <c r="G11" s="104"/>
      <c r="H11" s="104">
        <v>0</v>
      </c>
      <c r="I11" s="104"/>
      <c r="J11" s="105">
        <v>0</v>
      </c>
      <c r="K11" s="106">
        <v>2</v>
      </c>
      <c r="L11" s="149">
        <v>0</v>
      </c>
      <c r="M11" s="104">
        <v>0</v>
      </c>
    </row>
    <row r="12" spans="1:13" ht="48">
      <c r="A12" s="431"/>
      <c r="B12" s="454"/>
      <c r="C12" s="104" t="s">
        <v>134</v>
      </c>
      <c r="D12" s="116"/>
      <c r="E12" s="105">
        <v>0</v>
      </c>
      <c r="F12" s="104">
        <v>0</v>
      </c>
      <c r="G12" s="104"/>
      <c r="H12" s="104">
        <v>0</v>
      </c>
      <c r="I12" s="104"/>
      <c r="J12" s="105">
        <v>0</v>
      </c>
      <c r="K12" s="106">
        <v>2</v>
      </c>
      <c r="L12" s="149">
        <v>0</v>
      </c>
      <c r="M12" s="104">
        <v>0</v>
      </c>
    </row>
  </sheetData>
  <mergeCells count="9">
    <mergeCell ref="A9:A12"/>
    <mergeCell ref="B9:C9"/>
    <mergeCell ref="B10:C10"/>
    <mergeCell ref="B11:B12"/>
    <mergeCell ref="A3:C4"/>
    <mergeCell ref="A5:A8"/>
    <mergeCell ref="B5:C5"/>
    <mergeCell ref="B6:C6"/>
    <mergeCell ref="B7:B8"/>
  </mergeCells>
  <pageMargins left="0.70099999999999996" right="0.70099999999999996" top="0.752" bottom="0.752" header="0.3" footer="0.3"/>
  <pageSetup paperSize="9" scale="85" orientation="landscape" useFirstPageNumber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M12"/>
  <sheetViews>
    <sheetView workbookViewId="0"/>
  </sheetViews>
  <sheetFormatPr defaultColWidth="10" defaultRowHeight="12.75"/>
  <cols>
    <col min="1" max="1" width="18" customWidth="1"/>
    <col min="2" max="2" width="20.5703125" customWidth="1"/>
    <col min="4" max="4" width="11.7109375" customWidth="1"/>
    <col min="5" max="5" width="14.85546875" customWidth="1"/>
    <col min="8" max="8" width="12.140625" customWidth="1"/>
    <col min="10" max="10" width="13.140625" customWidth="1"/>
    <col min="11" max="12" width="12.28515625" customWidth="1"/>
  </cols>
  <sheetData>
    <row r="1" spans="1:13">
      <c r="A1" s="2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5.5">
      <c r="A3" s="440" t="s">
        <v>129</v>
      </c>
      <c r="B3" s="441"/>
      <c r="C3" s="455"/>
      <c r="D3" s="88" t="s">
        <v>3</v>
      </c>
      <c r="E3" s="110" t="s">
        <v>4</v>
      </c>
      <c r="F3" s="110" t="s">
        <v>5</v>
      </c>
      <c r="G3" s="110" t="s">
        <v>6</v>
      </c>
      <c r="H3" s="110" t="s">
        <v>7</v>
      </c>
      <c r="I3" s="110" t="s">
        <v>8</v>
      </c>
      <c r="J3" s="110" t="s">
        <v>9</v>
      </c>
      <c r="K3" s="111" t="s">
        <v>10</v>
      </c>
      <c r="L3" s="112" t="s">
        <v>11</v>
      </c>
      <c r="M3" s="112" t="s">
        <v>12</v>
      </c>
    </row>
    <row r="4" spans="1:13">
      <c r="A4" s="442"/>
      <c r="B4" s="443"/>
      <c r="C4" s="443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>
      <c r="A5" s="430" t="s">
        <v>130</v>
      </c>
      <c r="B5" s="451" t="s">
        <v>131</v>
      </c>
      <c r="C5" s="451"/>
      <c r="D5" s="113"/>
      <c r="E5" s="114" t="s">
        <v>117</v>
      </c>
      <c r="F5" s="104">
        <v>0</v>
      </c>
      <c r="G5" s="104">
        <v>29</v>
      </c>
      <c r="H5" s="104">
        <v>68</v>
      </c>
      <c r="I5" s="104">
        <v>0</v>
      </c>
      <c r="J5" s="104">
        <v>81</v>
      </c>
      <c r="K5" s="106">
        <v>39</v>
      </c>
      <c r="L5" s="148">
        <v>0</v>
      </c>
      <c r="M5" s="104"/>
    </row>
    <row r="6" spans="1:13">
      <c r="A6" s="431"/>
      <c r="B6" s="451" t="s">
        <v>132</v>
      </c>
      <c r="C6" s="452"/>
      <c r="D6" s="116"/>
      <c r="E6" s="105" t="s">
        <v>117</v>
      </c>
      <c r="F6" s="104">
        <v>0</v>
      </c>
      <c r="G6" s="104">
        <v>10</v>
      </c>
      <c r="H6" s="104">
        <v>18</v>
      </c>
      <c r="I6" s="104">
        <v>3</v>
      </c>
      <c r="J6" s="104">
        <v>6</v>
      </c>
      <c r="K6" s="106">
        <v>29</v>
      </c>
      <c r="L6" s="149">
        <v>0</v>
      </c>
      <c r="M6" s="104"/>
    </row>
    <row r="7" spans="1:13">
      <c r="A7" s="431"/>
      <c r="B7" s="453" t="s">
        <v>133</v>
      </c>
      <c r="C7" s="104" t="s">
        <v>131</v>
      </c>
      <c r="D7" s="116"/>
      <c r="E7" s="105" t="s">
        <v>117</v>
      </c>
      <c r="F7" s="104">
        <v>0</v>
      </c>
      <c r="G7" s="104">
        <v>0</v>
      </c>
      <c r="H7" s="104">
        <v>0</v>
      </c>
      <c r="I7" s="104">
        <v>0</v>
      </c>
      <c r="J7" s="105">
        <v>0</v>
      </c>
      <c r="K7" s="106">
        <v>18</v>
      </c>
      <c r="L7" s="149">
        <v>0</v>
      </c>
      <c r="M7" s="104"/>
    </row>
    <row r="8" spans="1:13" ht="48">
      <c r="A8" s="431"/>
      <c r="B8" s="454"/>
      <c r="C8" s="104" t="s">
        <v>134</v>
      </c>
      <c r="D8" s="116"/>
      <c r="E8" s="105" t="s">
        <v>117</v>
      </c>
      <c r="F8" s="104">
        <v>0</v>
      </c>
      <c r="G8" s="104">
        <v>0</v>
      </c>
      <c r="H8" s="104">
        <v>0</v>
      </c>
      <c r="I8" s="104">
        <v>0</v>
      </c>
      <c r="J8" s="105">
        <v>0</v>
      </c>
      <c r="K8" s="106">
        <v>10</v>
      </c>
      <c r="L8" s="149">
        <v>0</v>
      </c>
      <c r="M8" s="104"/>
    </row>
    <row r="9" spans="1:13">
      <c r="A9" s="430" t="s">
        <v>135</v>
      </c>
      <c r="B9" s="451" t="s">
        <v>131</v>
      </c>
      <c r="C9" s="452"/>
      <c r="D9" s="116"/>
      <c r="E9" s="105" t="s">
        <v>117</v>
      </c>
      <c r="F9" s="104">
        <v>0</v>
      </c>
      <c r="G9" s="104">
        <v>0</v>
      </c>
      <c r="H9" s="104">
        <v>3</v>
      </c>
      <c r="I9" s="104">
        <v>0</v>
      </c>
      <c r="J9" s="105">
        <v>0</v>
      </c>
      <c r="K9" s="106">
        <v>0</v>
      </c>
      <c r="L9" s="148">
        <v>0</v>
      </c>
      <c r="M9" s="104"/>
    </row>
    <row r="10" spans="1:13">
      <c r="A10" s="431"/>
      <c r="B10" s="451" t="s">
        <v>132</v>
      </c>
      <c r="C10" s="452"/>
      <c r="D10" s="116"/>
      <c r="E10" s="105" t="s">
        <v>117</v>
      </c>
      <c r="F10" s="104">
        <v>0</v>
      </c>
      <c r="G10" s="104">
        <v>0</v>
      </c>
      <c r="H10" s="104">
        <v>0</v>
      </c>
      <c r="I10" s="104">
        <v>0</v>
      </c>
      <c r="J10" s="105">
        <v>0</v>
      </c>
      <c r="K10" s="106">
        <v>0</v>
      </c>
      <c r="L10" s="149">
        <v>0</v>
      </c>
      <c r="M10" s="104"/>
    </row>
    <row r="11" spans="1:13">
      <c r="A11" s="431"/>
      <c r="B11" s="453" t="s">
        <v>133</v>
      </c>
      <c r="C11" s="104" t="s">
        <v>131</v>
      </c>
      <c r="D11" s="116"/>
      <c r="E11" s="105" t="s">
        <v>117</v>
      </c>
      <c r="F11" s="104">
        <v>0</v>
      </c>
      <c r="G11" s="104">
        <v>0</v>
      </c>
      <c r="H11" s="104">
        <v>0</v>
      </c>
      <c r="I11" s="104">
        <v>0</v>
      </c>
      <c r="J11" s="105">
        <v>0</v>
      </c>
      <c r="K11" s="106">
        <v>0</v>
      </c>
      <c r="L11" s="149">
        <v>0</v>
      </c>
      <c r="M11" s="104"/>
    </row>
    <row r="12" spans="1:13" ht="48">
      <c r="A12" s="431"/>
      <c r="B12" s="454"/>
      <c r="C12" s="104" t="s">
        <v>134</v>
      </c>
      <c r="D12" s="116"/>
      <c r="E12" s="105" t="s">
        <v>117</v>
      </c>
      <c r="F12" s="104">
        <v>0</v>
      </c>
      <c r="G12" s="104">
        <v>0</v>
      </c>
      <c r="H12" s="104">
        <v>0</v>
      </c>
      <c r="I12" s="104">
        <v>0</v>
      </c>
      <c r="J12" s="105">
        <v>0</v>
      </c>
      <c r="K12" s="106">
        <v>0</v>
      </c>
      <c r="L12" s="149">
        <v>0</v>
      </c>
      <c r="M12" s="104"/>
    </row>
  </sheetData>
  <mergeCells count="9">
    <mergeCell ref="A9:A12"/>
    <mergeCell ref="B9:C9"/>
    <mergeCell ref="B10:C10"/>
    <mergeCell ref="B11:B12"/>
    <mergeCell ref="A3:C4"/>
    <mergeCell ref="A5:A8"/>
    <mergeCell ref="B5:C5"/>
    <mergeCell ref="B6:C6"/>
    <mergeCell ref="B7:B8"/>
  </mergeCells>
  <pageMargins left="0.70099999999999996" right="0.70099999999999996" top="0.752" bottom="0.752" header="0.3" footer="0.3"/>
  <pageSetup paperSize="9" scale="85" orientation="landscape" useFirstPageNumber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M12"/>
  <sheetViews>
    <sheetView workbookViewId="0"/>
  </sheetViews>
  <sheetFormatPr defaultColWidth="10" defaultRowHeight="12.75"/>
  <cols>
    <col min="1" max="1" width="18" customWidth="1"/>
    <col min="2" max="2" width="20.5703125" customWidth="1"/>
    <col min="4" max="4" width="11.7109375" customWidth="1"/>
    <col min="5" max="5" width="14.85546875" customWidth="1"/>
    <col min="8" max="8" width="12.140625" customWidth="1"/>
    <col min="10" max="10" width="13.140625" customWidth="1"/>
    <col min="11" max="12" width="12.28515625" customWidth="1"/>
  </cols>
  <sheetData>
    <row r="1" spans="1:13">
      <c r="A1" s="2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5.5">
      <c r="A3" s="440" t="s">
        <v>129</v>
      </c>
      <c r="B3" s="441"/>
      <c r="C3" s="455"/>
      <c r="D3" s="88" t="s">
        <v>3</v>
      </c>
      <c r="E3" s="110" t="s">
        <v>4</v>
      </c>
      <c r="F3" s="110" t="s">
        <v>5</v>
      </c>
      <c r="G3" s="110" t="s">
        <v>6</v>
      </c>
      <c r="H3" s="110" t="s">
        <v>7</v>
      </c>
      <c r="I3" s="110" t="s">
        <v>8</v>
      </c>
      <c r="J3" s="110" t="s">
        <v>9</v>
      </c>
      <c r="K3" s="111" t="s">
        <v>10</v>
      </c>
      <c r="L3" s="112" t="s">
        <v>11</v>
      </c>
      <c r="M3" s="112" t="s">
        <v>12</v>
      </c>
    </row>
    <row r="4" spans="1:13">
      <c r="A4" s="442"/>
      <c r="B4" s="443"/>
      <c r="C4" s="443"/>
      <c r="D4" s="39"/>
      <c r="E4" s="39"/>
      <c r="F4" s="39"/>
      <c r="G4" s="39"/>
      <c r="H4" s="39"/>
      <c r="I4" s="274"/>
      <c r="J4" s="39"/>
      <c r="K4" s="39"/>
      <c r="L4" s="39"/>
      <c r="M4" s="39"/>
    </row>
    <row r="5" spans="1:13">
      <c r="A5" s="430" t="s">
        <v>130</v>
      </c>
      <c r="B5" s="451" t="s">
        <v>131</v>
      </c>
      <c r="C5" s="451"/>
      <c r="D5" s="113"/>
      <c r="E5" s="114">
        <v>86</v>
      </c>
      <c r="F5" s="104">
        <v>0</v>
      </c>
      <c r="G5" s="104"/>
      <c r="H5" s="141">
        <v>70</v>
      </c>
      <c r="I5" s="279">
        <v>0</v>
      </c>
      <c r="J5" s="104">
        <v>81</v>
      </c>
      <c r="K5" s="106">
        <v>38</v>
      </c>
      <c r="L5" s="148">
        <v>0</v>
      </c>
      <c r="M5" s="104">
        <v>27</v>
      </c>
    </row>
    <row r="6" spans="1:13">
      <c r="A6" s="431"/>
      <c r="B6" s="451" t="s">
        <v>132</v>
      </c>
      <c r="C6" s="452"/>
      <c r="D6" s="116"/>
      <c r="E6" s="105">
        <v>58</v>
      </c>
      <c r="F6" s="104">
        <v>0</v>
      </c>
      <c r="G6" s="104"/>
      <c r="H6" s="141">
        <v>18</v>
      </c>
      <c r="I6" s="279">
        <v>3</v>
      </c>
      <c r="J6" s="104">
        <v>6</v>
      </c>
      <c r="K6" s="106">
        <v>31</v>
      </c>
      <c r="L6" s="149">
        <v>0</v>
      </c>
      <c r="M6" s="104">
        <v>3</v>
      </c>
    </row>
    <row r="7" spans="1:13">
      <c r="A7" s="431"/>
      <c r="B7" s="453" t="s">
        <v>133</v>
      </c>
      <c r="C7" s="104" t="s">
        <v>131</v>
      </c>
      <c r="D7" s="116"/>
      <c r="E7" s="105">
        <v>0</v>
      </c>
      <c r="F7" s="104">
        <v>0</v>
      </c>
      <c r="G7" s="104"/>
      <c r="H7" s="141">
        <v>0</v>
      </c>
      <c r="I7" s="279">
        <v>0</v>
      </c>
      <c r="J7" s="105">
        <v>0</v>
      </c>
      <c r="K7" s="106">
        <v>17</v>
      </c>
      <c r="L7" s="149">
        <v>0</v>
      </c>
      <c r="M7" s="104">
        <v>0</v>
      </c>
    </row>
    <row r="8" spans="1:13" ht="48">
      <c r="A8" s="431"/>
      <c r="B8" s="454"/>
      <c r="C8" s="104" t="s">
        <v>134</v>
      </c>
      <c r="D8" s="116"/>
      <c r="E8" s="105">
        <v>0</v>
      </c>
      <c r="F8" s="104">
        <v>0</v>
      </c>
      <c r="G8" s="104"/>
      <c r="H8" s="141">
        <v>0</v>
      </c>
      <c r="I8" s="279">
        <v>0</v>
      </c>
      <c r="J8" s="105">
        <v>0</v>
      </c>
      <c r="K8" s="106">
        <v>10</v>
      </c>
      <c r="L8" s="149">
        <v>0</v>
      </c>
      <c r="M8" s="104">
        <v>0</v>
      </c>
    </row>
    <row r="9" spans="1:13">
      <c r="A9" s="430" t="s">
        <v>135</v>
      </c>
      <c r="B9" s="451" t="s">
        <v>131</v>
      </c>
      <c r="C9" s="452"/>
      <c r="D9" s="116"/>
      <c r="E9" s="105">
        <v>1</v>
      </c>
      <c r="F9" s="104">
        <v>0</v>
      </c>
      <c r="G9" s="104"/>
      <c r="H9" s="141">
        <v>5</v>
      </c>
      <c r="I9" s="279">
        <v>0</v>
      </c>
      <c r="J9" s="105">
        <v>0</v>
      </c>
      <c r="K9" s="106">
        <v>0</v>
      </c>
      <c r="L9" s="148">
        <v>0</v>
      </c>
      <c r="M9" s="104">
        <v>1</v>
      </c>
    </row>
    <row r="10" spans="1:13">
      <c r="A10" s="431"/>
      <c r="B10" s="451" t="s">
        <v>132</v>
      </c>
      <c r="C10" s="452"/>
      <c r="D10" s="116"/>
      <c r="E10" s="105">
        <v>1</v>
      </c>
      <c r="F10" s="104">
        <v>0</v>
      </c>
      <c r="G10" s="104"/>
      <c r="H10" s="141">
        <v>1</v>
      </c>
      <c r="I10" s="279">
        <v>0</v>
      </c>
      <c r="J10" s="105">
        <v>0</v>
      </c>
      <c r="K10" s="106">
        <v>1</v>
      </c>
      <c r="L10" s="149">
        <v>0</v>
      </c>
      <c r="M10" s="104">
        <v>1</v>
      </c>
    </row>
    <row r="11" spans="1:13">
      <c r="A11" s="431"/>
      <c r="B11" s="453" t="s">
        <v>133</v>
      </c>
      <c r="C11" s="104" t="s">
        <v>131</v>
      </c>
      <c r="D11" s="116"/>
      <c r="E11" s="105">
        <v>0</v>
      </c>
      <c r="F11" s="104">
        <v>0</v>
      </c>
      <c r="G11" s="104"/>
      <c r="H11" s="141">
        <v>0</v>
      </c>
      <c r="I11" s="279">
        <v>0</v>
      </c>
      <c r="J11" s="105">
        <v>0</v>
      </c>
      <c r="K11" s="106">
        <v>0</v>
      </c>
      <c r="L11" s="149">
        <v>0</v>
      </c>
      <c r="M11" s="104">
        <v>0</v>
      </c>
    </row>
    <row r="12" spans="1:13" ht="48">
      <c r="A12" s="431"/>
      <c r="B12" s="454"/>
      <c r="C12" s="104" t="s">
        <v>134</v>
      </c>
      <c r="D12" s="116"/>
      <c r="E12" s="105">
        <v>0</v>
      </c>
      <c r="F12" s="104">
        <v>0</v>
      </c>
      <c r="G12" s="104"/>
      <c r="H12" s="141">
        <v>0</v>
      </c>
      <c r="I12" s="279">
        <v>0</v>
      </c>
      <c r="J12" s="105">
        <v>0</v>
      </c>
      <c r="K12" s="106">
        <v>0</v>
      </c>
      <c r="L12" s="149">
        <v>0</v>
      </c>
      <c r="M12" s="104">
        <v>0</v>
      </c>
    </row>
  </sheetData>
  <mergeCells count="9">
    <mergeCell ref="A9:A12"/>
    <mergeCell ref="B9:C9"/>
    <mergeCell ref="B10:C10"/>
    <mergeCell ref="B11:B12"/>
    <mergeCell ref="A3:C4"/>
    <mergeCell ref="A5:A8"/>
    <mergeCell ref="B5:C5"/>
    <mergeCell ref="B6:C6"/>
    <mergeCell ref="B7:B8"/>
  </mergeCells>
  <pageMargins left="0.70099999999999996" right="0.70099999999999996" top="0.752" bottom="0.752" header="0.3" footer="0.3"/>
  <pageSetup paperSize="9" scale="85" orientation="landscape" useFirstPageNumber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M12"/>
  <sheetViews>
    <sheetView workbookViewId="0">
      <selection activeCell="R12" sqref="R12"/>
    </sheetView>
  </sheetViews>
  <sheetFormatPr defaultColWidth="10" defaultRowHeight="12.75"/>
  <cols>
    <col min="1" max="1" width="18" customWidth="1"/>
    <col min="2" max="2" width="20.5703125" customWidth="1"/>
    <col min="4" max="4" width="11.7109375" hidden="1" customWidth="1"/>
    <col min="5" max="5" width="14.85546875" hidden="1" customWidth="1"/>
    <col min="6" max="7" width="0" hidden="1" customWidth="1"/>
    <col min="8" max="8" width="12.140625" hidden="1" customWidth="1"/>
    <col min="10" max="10" width="13.140625" hidden="1" customWidth="1"/>
    <col min="11" max="12" width="12.28515625" hidden="1" customWidth="1"/>
    <col min="13" max="13" width="0" hidden="1" customWidth="1"/>
  </cols>
  <sheetData>
    <row r="1" spans="1:13">
      <c r="A1" s="2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16" t="s">
        <v>191</v>
      </c>
      <c r="B2" s="416"/>
      <c r="C2" s="416"/>
      <c r="D2" s="416"/>
      <c r="E2" s="416"/>
      <c r="F2" s="416"/>
      <c r="G2" s="416"/>
      <c r="H2" s="416"/>
      <c r="I2" s="416"/>
      <c r="J2" s="1" t="s">
        <v>192</v>
      </c>
      <c r="K2" s="1"/>
      <c r="L2" s="1"/>
      <c r="M2" s="1"/>
    </row>
    <row r="3" spans="1:13" ht="25.5">
      <c r="A3" s="440" t="s">
        <v>129</v>
      </c>
      <c r="B3" s="441"/>
      <c r="C3" s="455"/>
      <c r="D3" s="88" t="s">
        <v>3</v>
      </c>
      <c r="E3" s="110" t="s">
        <v>4</v>
      </c>
      <c r="F3" s="110" t="s">
        <v>5</v>
      </c>
      <c r="G3" s="110" t="s">
        <v>6</v>
      </c>
      <c r="H3" s="111" t="s">
        <v>7</v>
      </c>
      <c r="I3" s="456" t="s">
        <v>196</v>
      </c>
      <c r="J3" s="316" t="s">
        <v>9</v>
      </c>
      <c r="K3" s="111" t="s">
        <v>10</v>
      </c>
      <c r="L3" s="112" t="s">
        <v>11</v>
      </c>
      <c r="M3" s="112" t="s">
        <v>12</v>
      </c>
    </row>
    <row r="4" spans="1:13">
      <c r="A4" s="442"/>
      <c r="B4" s="443"/>
      <c r="C4" s="443"/>
      <c r="D4" s="39"/>
      <c r="E4" s="39"/>
      <c r="F4" s="39"/>
      <c r="G4" s="39"/>
      <c r="H4" s="315"/>
      <c r="I4" s="456"/>
      <c r="J4" s="317"/>
      <c r="K4" s="39"/>
      <c r="L4" s="39"/>
      <c r="M4" s="39"/>
    </row>
    <row r="5" spans="1:13">
      <c r="A5" s="430" t="s">
        <v>130</v>
      </c>
      <c r="B5" s="451" t="s">
        <v>131</v>
      </c>
      <c r="C5" s="451"/>
      <c r="D5" s="113"/>
      <c r="E5" s="114">
        <v>88</v>
      </c>
      <c r="F5" s="104">
        <v>0</v>
      </c>
      <c r="G5" s="104">
        <v>27</v>
      </c>
      <c r="H5" s="141">
        <v>66</v>
      </c>
      <c r="I5" s="279">
        <v>0</v>
      </c>
      <c r="J5" s="297">
        <v>84</v>
      </c>
      <c r="K5" s="106">
        <v>37</v>
      </c>
      <c r="L5" s="148"/>
      <c r="M5" s="104">
        <v>27</v>
      </c>
    </row>
    <row r="6" spans="1:13">
      <c r="A6" s="431"/>
      <c r="B6" s="451" t="s">
        <v>132</v>
      </c>
      <c r="C6" s="452"/>
      <c r="D6" s="116"/>
      <c r="E6" s="105">
        <v>60</v>
      </c>
      <c r="F6" s="104">
        <v>0</v>
      </c>
      <c r="G6" s="104">
        <v>10</v>
      </c>
      <c r="H6" s="141">
        <v>23</v>
      </c>
      <c r="I6" s="279">
        <v>3</v>
      </c>
      <c r="J6" s="298">
        <v>6</v>
      </c>
      <c r="K6" s="106">
        <v>33</v>
      </c>
      <c r="L6" s="149"/>
      <c r="M6" s="104">
        <v>3</v>
      </c>
    </row>
    <row r="7" spans="1:13">
      <c r="A7" s="431"/>
      <c r="B7" s="453" t="s">
        <v>133</v>
      </c>
      <c r="C7" s="104" t="s">
        <v>131</v>
      </c>
      <c r="D7" s="116"/>
      <c r="E7" s="105">
        <v>0</v>
      </c>
      <c r="F7" s="104">
        <v>0</v>
      </c>
      <c r="G7" s="104">
        <v>0</v>
      </c>
      <c r="H7" s="141">
        <v>0</v>
      </c>
      <c r="I7" s="279">
        <v>0</v>
      </c>
      <c r="J7" s="298">
        <v>0</v>
      </c>
      <c r="K7" s="106">
        <v>17</v>
      </c>
      <c r="L7" s="149"/>
      <c r="M7" s="104"/>
    </row>
    <row r="8" spans="1:13" ht="48">
      <c r="A8" s="431"/>
      <c r="B8" s="454"/>
      <c r="C8" s="104" t="s">
        <v>134</v>
      </c>
      <c r="D8" s="116"/>
      <c r="E8" s="105">
        <v>0</v>
      </c>
      <c r="F8" s="104">
        <v>0</v>
      </c>
      <c r="G8" s="104">
        <v>0</v>
      </c>
      <c r="H8" s="141">
        <v>0</v>
      </c>
      <c r="I8" s="279">
        <v>0</v>
      </c>
      <c r="J8" s="298">
        <v>0</v>
      </c>
      <c r="K8" s="106">
        <v>13</v>
      </c>
      <c r="L8" s="149"/>
      <c r="M8" s="104"/>
    </row>
    <row r="9" spans="1:13">
      <c r="A9" s="430" t="s">
        <v>135</v>
      </c>
      <c r="B9" s="451" t="s">
        <v>131</v>
      </c>
      <c r="C9" s="452"/>
      <c r="D9" s="116"/>
      <c r="E9" s="105">
        <v>3</v>
      </c>
      <c r="F9" s="104">
        <v>0</v>
      </c>
      <c r="G9" s="104">
        <v>0</v>
      </c>
      <c r="H9" s="141">
        <v>6</v>
      </c>
      <c r="I9" s="279">
        <v>0</v>
      </c>
      <c r="J9" s="298">
        <v>4</v>
      </c>
      <c r="K9" s="106">
        <v>2</v>
      </c>
      <c r="L9" s="148"/>
      <c r="M9" s="104">
        <v>1</v>
      </c>
    </row>
    <row r="10" spans="1:13">
      <c r="A10" s="431"/>
      <c r="B10" s="451" t="s">
        <v>132</v>
      </c>
      <c r="C10" s="452"/>
      <c r="D10" s="116"/>
      <c r="E10" s="105">
        <v>3</v>
      </c>
      <c r="F10" s="104">
        <v>0</v>
      </c>
      <c r="G10" s="104">
        <v>0</v>
      </c>
      <c r="H10" s="141">
        <v>1</v>
      </c>
      <c r="I10" s="279">
        <v>0</v>
      </c>
      <c r="J10" s="298">
        <v>0</v>
      </c>
      <c r="K10" s="106">
        <v>3</v>
      </c>
      <c r="L10" s="149"/>
      <c r="M10" s="104">
        <v>1</v>
      </c>
    </row>
    <row r="11" spans="1:13">
      <c r="A11" s="431"/>
      <c r="B11" s="453" t="s">
        <v>133</v>
      </c>
      <c r="C11" s="104" t="s">
        <v>131</v>
      </c>
      <c r="D11" s="116"/>
      <c r="E11" s="105">
        <v>0</v>
      </c>
      <c r="F11" s="104">
        <v>0</v>
      </c>
      <c r="G11" s="104">
        <v>0</v>
      </c>
      <c r="H11" s="141">
        <v>0</v>
      </c>
      <c r="I11" s="279">
        <v>0</v>
      </c>
      <c r="J11" s="298">
        <v>0</v>
      </c>
      <c r="K11" s="106">
        <v>2</v>
      </c>
      <c r="L11" s="149"/>
      <c r="M11" s="104"/>
    </row>
    <row r="12" spans="1:13" ht="48">
      <c r="A12" s="431"/>
      <c r="B12" s="454"/>
      <c r="C12" s="104" t="s">
        <v>134</v>
      </c>
      <c r="D12" s="116"/>
      <c r="E12" s="105">
        <v>0</v>
      </c>
      <c r="F12" s="104">
        <v>0</v>
      </c>
      <c r="G12" s="104">
        <v>0</v>
      </c>
      <c r="H12" s="141">
        <v>0</v>
      </c>
      <c r="I12" s="279">
        <v>0</v>
      </c>
      <c r="J12" s="298">
        <v>0</v>
      </c>
      <c r="K12" s="106">
        <v>3</v>
      </c>
      <c r="L12" s="149"/>
      <c r="M12" s="104"/>
    </row>
  </sheetData>
  <mergeCells count="11">
    <mergeCell ref="A2:I2"/>
    <mergeCell ref="A9:A12"/>
    <mergeCell ref="B9:C9"/>
    <mergeCell ref="B10:C10"/>
    <mergeCell ref="B11:B12"/>
    <mergeCell ref="I3:I4"/>
    <mergeCell ref="A3:C4"/>
    <mergeCell ref="A5:A8"/>
    <mergeCell ref="B5:C5"/>
    <mergeCell ref="B6:C6"/>
    <mergeCell ref="B7:B8"/>
  </mergeCells>
  <pageMargins left="0.70099999999999996" right="0.70099999999999996" top="0.752" bottom="0.752" header="0.3" footer="0.3"/>
  <pageSetup paperSize="9" scale="85" orientation="landscape" useFirstPageNumber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M12"/>
  <sheetViews>
    <sheetView workbookViewId="0"/>
  </sheetViews>
  <sheetFormatPr defaultColWidth="10" defaultRowHeight="12.75"/>
  <cols>
    <col min="1" max="1" width="18" customWidth="1"/>
    <col min="2" max="2" width="20.5703125" customWidth="1"/>
    <col min="4" max="4" width="11.7109375" customWidth="1"/>
    <col min="5" max="5" width="14.85546875" customWidth="1"/>
    <col min="8" max="8" width="12.140625" customWidth="1"/>
    <col min="10" max="10" width="13.140625" customWidth="1"/>
    <col min="11" max="12" width="12.28515625" customWidth="1"/>
  </cols>
  <sheetData>
    <row r="1" spans="1:13">
      <c r="A1" s="2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5.5">
      <c r="A3" s="440" t="s">
        <v>129</v>
      </c>
      <c r="B3" s="441"/>
      <c r="C3" s="455"/>
      <c r="D3" s="88" t="s">
        <v>3</v>
      </c>
      <c r="E3" s="110" t="s">
        <v>4</v>
      </c>
      <c r="F3" s="110" t="s">
        <v>5</v>
      </c>
      <c r="G3" s="110" t="s">
        <v>6</v>
      </c>
      <c r="H3" s="110" t="s">
        <v>7</v>
      </c>
      <c r="I3" s="110" t="s">
        <v>8</v>
      </c>
      <c r="J3" s="110" t="s">
        <v>9</v>
      </c>
      <c r="K3" s="111" t="s">
        <v>10</v>
      </c>
      <c r="L3" s="112" t="s">
        <v>11</v>
      </c>
      <c r="M3" s="112" t="s">
        <v>12</v>
      </c>
    </row>
    <row r="4" spans="1:13">
      <c r="A4" s="442"/>
      <c r="B4" s="443"/>
      <c r="C4" s="443"/>
      <c r="D4" s="39"/>
      <c r="E4" s="39"/>
      <c r="F4" s="39"/>
      <c r="G4" s="39">
        <v>29</v>
      </c>
      <c r="H4" s="39"/>
      <c r="I4" s="39"/>
      <c r="J4" s="39"/>
      <c r="K4" s="39"/>
      <c r="L4" s="39"/>
      <c r="M4" s="39"/>
    </row>
    <row r="5" spans="1:13">
      <c r="A5" s="430" t="s">
        <v>130</v>
      </c>
      <c r="B5" s="451" t="s">
        <v>131</v>
      </c>
      <c r="C5" s="451"/>
      <c r="D5" s="34">
        <f t="shared" ref="D5:D12" si="0">SUM(E5:M5)</f>
        <v>306</v>
      </c>
      <c r="E5" s="114">
        <v>73</v>
      </c>
      <c r="F5" s="104">
        <v>0</v>
      </c>
      <c r="G5" s="104">
        <v>10</v>
      </c>
      <c r="H5" s="104">
        <v>70</v>
      </c>
      <c r="I5" s="104">
        <v>3</v>
      </c>
      <c r="J5" s="104">
        <v>78</v>
      </c>
      <c r="K5" s="106">
        <v>45</v>
      </c>
      <c r="L5" s="115">
        <v>0</v>
      </c>
      <c r="M5" s="104">
        <v>27</v>
      </c>
    </row>
    <row r="6" spans="1:13">
      <c r="A6" s="431"/>
      <c r="B6" s="451" t="s">
        <v>132</v>
      </c>
      <c r="C6" s="451"/>
      <c r="D6" s="34">
        <f t="shared" si="0"/>
        <v>117</v>
      </c>
      <c r="E6" s="105">
        <v>52</v>
      </c>
      <c r="F6" s="104">
        <v>0</v>
      </c>
      <c r="G6" s="104">
        <v>0</v>
      </c>
      <c r="H6" s="104">
        <v>23</v>
      </c>
      <c r="I6" s="104">
        <v>3</v>
      </c>
      <c r="J6" s="104">
        <v>5</v>
      </c>
      <c r="K6" s="106">
        <v>30</v>
      </c>
      <c r="L6" s="115">
        <v>0</v>
      </c>
      <c r="M6" s="104">
        <v>4</v>
      </c>
    </row>
    <row r="7" spans="1:13">
      <c r="A7" s="431"/>
      <c r="B7" s="453" t="s">
        <v>133</v>
      </c>
      <c r="C7" s="117" t="s">
        <v>131</v>
      </c>
      <c r="D7" s="34">
        <f t="shared" si="0"/>
        <v>21</v>
      </c>
      <c r="E7" s="105">
        <v>0</v>
      </c>
      <c r="F7" s="104">
        <v>0</v>
      </c>
      <c r="G7" s="104">
        <v>0</v>
      </c>
      <c r="H7" s="104">
        <v>0</v>
      </c>
      <c r="I7" s="104">
        <v>0</v>
      </c>
      <c r="J7" s="104">
        <v>0</v>
      </c>
      <c r="K7" s="106">
        <v>21</v>
      </c>
      <c r="L7" s="115">
        <v>0</v>
      </c>
      <c r="M7" s="104">
        <v>0</v>
      </c>
    </row>
    <row r="8" spans="1:13" ht="48">
      <c r="A8" s="431"/>
      <c r="B8" s="454"/>
      <c r="C8" s="117" t="s">
        <v>134</v>
      </c>
      <c r="D8" s="34">
        <f t="shared" si="0"/>
        <v>9</v>
      </c>
      <c r="E8" s="105">
        <v>0</v>
      </c>
      <c r="F8" s="104">
        <v>0</v>
      </c>
      <c r="G8" s="104">
        <v>0</v>
      </c>
      <c r="H8" s="104">
        <v>0</v>
      </c>
      <c r="I8" s="104">
        <v>0</v>
      </c>
      <c r="J8" s="104">
        <v>0</v>
      </c>
      <c r="K8" s="106">
        <v>9</v>
      </c>
      <c r="L8" s="115">
        <v>0</v>
      </c>
      <c r="M8" s="104">
        <v>0</v>
      </c>
    </row>
    <row r="9" spans="1:13">
      <c r="A9" s="430" t="s">
        <v>135</v>
      </c>
      <c r="B9" s="451" t="s">
        <v>131</v>
      </c>
      <c r="C9" s="451"/>
      <c r="D9" s="34">
        <f t="shared" si="0"/>
        <v>8</v>
      </c>
      <c r="E9" s="105">
        <v>0</v>
      </c>
      <c r="F9" s="104">
        <v>0</v>
      </c>
      <c r="G9" s="104">
        <v>0</v>
      </c>
      <c r="H9" s="104">
        <v>7</v>
      </c>
      <c r="I9" s="104">
        <v>0</v>
      </c>
      <c r="J9" s="104">
        <v>0</v>
      </c>
      <c r="K9" s="106">
        <v>1</v>
      </c>
      <c r="L9" s="115">
        <v>0</v>
      </c>
      <c r="M9" s="104">
        <v>0</v>
      </c>
    </row>
    <row r="10" spans="1:13">
      <c r="A10" s="431"/>
      <c r="B10" s="451" t="s">
        <v>132</v>
      </c>
      <c r="C10" s="451"/>
      <c r="D10" s="34">
        <f t="shared" si="0"/>
        <v>3</v>
      </c>
      <c r="E10" s="105">
        <v>0</v>
      </c>
      <c r="F10" s="104">
        <v>0</v>
      </c>
      <c r="G10" s="104">
        <v>0</v>
      </c>
      <c r="H10" s="104">
        <v>2</v>
      </c>
      <c r="I10" s="104">
        <v>0</v>
      </c>
      <c r="J10" s="104">
        <v>0</v>
      </c>
      <c r="K10" s="106">
        <v>1</v>
      </c>
      <c r="L10" s="115">
        <v>0</v>
      </c>
      <c r="M10" s="104">
        <v>0</v>
      </c>
    </row>
    <row r="11" spans="1:13">
      <c r="A11" s="431"/>
      <c r="B11" s="453" t="s">
        <v>133</v>
      </c>
      <c r="C11" s="117" t="s">
        <v>131</v>
      </c>
      <c r="D11" s="34">
        <f t="shared" si="0"/>
        <v>0</v>
      </c>
      <c r="E11" s="105">
        <v>0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6">
        <v>0</v>
      </c>
      <c r="L11" s="115">
        <v>0</v>
      </c>
      <c r="M11" s="104">
        <v>0</v>
      </c>
    </row>
    <row r="12" spans="1:13" ht="48">
      <c r="A12" s="431"/>
      <c r="B12" s="454"/>
      <c r="C12" s="117" t="s">
        <v>134</v>
      </c>
      <c r="D12" s="34">
        <f t="shared" si="0"/>
        <v>0</v>
      </c>
      <c r="E12" s="105">
        <v>0</v>
      </c>
      <c r="F12" s="104">
        <v>0</v>
      </c>
      <c r="G12" s="104">
        <v>0</v>
      </c>
      <c r="H12" s="104">
        <v>0</v>
      </c>
      <c r="I12" s="104">
        <v>0</v>
      </c>
      <c r="J12" s="104">
        <v>0</v>
      </c>
      <c r="K12" s="106">
        <v>0</v>
      </c>
      <c r="L12" s="115">
        <v>0</v>
      </c>
      <c r="M12" s="104">
        <v>0</v>
      </c>
    </row>
  </sheetData>
  <mergeCells count="9">
    <mergeCell ref="A9:A12"/>
    <mergeCell ref="B9:C9"/>
    <mergeCell ref="B10:C10"/>
    <mergeCell ref="B11:B12"/>
    <mergeCell ref="A3:C4"/>
    <mergeCell ref="A5:A8"/>
    <mergeCell ref="B5:C5"/>
    <mergeCell ref="B6:C6"/>
    <mergeCell ref="B7:B8"/>
  </mergeCells>
  <pageMargins left="0.70099999999999996" right="0.70099999999999996" top="0.752" bottom="0.752" header="0.3" footer="0.3"/>
  <pageSetup paperSize="9" scale="85" orientation="landscape" useFirstPageNumber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M12"/>
  <sheetViews>
    <sheetView workbookViewId="0"/>
  </sheetViews>
  <sheetFormatPr defaultColWidth="10" defaultRowHeight="12.75"/>
  <cols>
    <col min="1" max="1" width="18" customWidth="1"/>
    <col min="2" max="2" width="20.5703125" customWidth="1"/>
    <col min="4" max="4" width="11.7109375" customWidth="1"/>
    <col min="5" max="5" width="14.85546875" customWidth="1"/>
    <col min="8" max="8" width="12.140625" customWidth="1"/>
    <col min="10" max="10" width="13.140625" customWidth="1"/>
    <col min="11" max="12" width="12.28515625" customWidth="1"/>
  </cols>
  <sheetData>
    <row r="1" spans="1:13">
      <c r="A1" s="2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5.5">
      <c r="A3" s="440" t="s">
        <v>129</v>
      </c>
      <c r="B3" s="441"/>
      <c r="C3" s="455"/>
      <c r="D3" s="118" t="s">
        <v>3</v>
      </c>
      <c r="E3" s="103" t="s">
        <v>4</v>
      </c>
      <c r="F3" s="103" t="s">
        <v>5</v>
      </c>
      <c r="G3" s="103" t="s">
        <v>6</v>
      </c>
      <c r="H3" s="103" t="s">
        <v>7</v>
      </c>
      <c r="I3" s="103" t="s">
        <v>8</v>
      </c>
      <c r="J3" s="103" t="s">
        <v>9</v>
      </c>
      <c r="K3" s="103" t="s">
        <v>10</v>
      </c>
      <c r="L3" s="103" t="s">
        <v>11</v>
      </c>
      <c r="M3" s="103" t="s">
        <v>12</v>
      </c>
    </row>
    <row r="4" spans="1:13">
      <c r="A4" s="442"/>
      <c r="B4" s="443"/>
      <c r="C4" s="457"/>
    </row>
    <row r="5" spans="1:13">
      <c r="A5" s="430" t="s">
        <v>130</v>
      </c>
      <c r="B5" s="451" t="s">
        <v>131</v>
      </c>
      <c r="C5" s="452"/>
      <c r="D5" s="116" t="s">
        <v>43</v>
      </c>
      <c r="E5" s="105">
        <v>72</v>
      </c>
      <c r="F5" s="104">
        <v>0</v>
      </c>
      <c r="G5" s="104">
        <v>29</v>
      </c>
      <c r="H5" s="104">
        <v>73</v>
      </c>
      <c r="I5" s="104">
        <v>0</v>
      </c>
      <c r="J5" s="104">
        <v>74</v>
      </c>
      <c r="K5" s="106">
        <v>45</v>
      </c>
      <c r="L5" s="119">
        <v>0</v>
      </c>
      <c r="M5" s="104">
        <v>27</v>
      </c>
    </row>
    <row r="6" spans="1:13">
      <c r="A6" s="431"/>
      <c r="B6" s="451" t="s">
        <v>132</v>
      </c>
      <c r="C6" s="452"/>
      <c r="D6" s="116" t="s">
        <v>43</v>
      </c>
      <c r="E6" s="105">
        <v>52</v>
      </c>
      <c r="F6" s="104">
        <v>0</v>
      </c>
      <c r="G6" s="104">
        <v>10</v>
      </c>
      <c r="H6" s="104">
        <v>23</v>
      </c>
      <c r="I6" s="104">
        <v>3</v>
      </c>
      <c r="J6" s="104">
        <v>5</v>
      </c>
      <c r="K6" s="106">
        <v>32</v>
      </c>
      <c r="L6" s="115">
        <v>0</v>
      </c>
      <c r="M6" s="104">
        <v>4</v>
      </c>
    </row>
    <row r="7" spans="1:13">
      <c r="A7" s="431"/>
      <c r="B7" s="453" t="s">
        <v>133</v>
      </c>
      <c r="C7" s="104" t="s">
        <v>131</v>
      </c>
      <c r="D7" s="116" t="s">
        <v>43</v>
      </c>
      <c r="E7" s="105">
        <v>0</v>
      </c>
      <c r="F7" s="104">
        <v>0</v>
      </c>
      <c r="G7" s="104">
        <v>0</v>
      </c>
      <c r="H7" s="104">
        <v>0</v>
      </c>
      <c r="I7" s="104">
        <v>0</v>
      </c>
      <c r="J7" s="104">
        <v>0</v>
      </c>
      <c r="K7" s="106">
        <v>21</v>
      </c>
      <c r="L7" s="115">
        <v>0</v>
      </c>
      <c r="M7" s="104">
        <v>0</v>
      </c>
    </row>
    <row r="8" spans="1:13" ht="48">
      <c r="A8" s="431"/>
      <c r="B8" s="454"/>
      <c r="C8" s="104" t="s">
        <v>134</v>
      </c>
      <c r="D8" s="116" t="s">
        <v>43</v>
      </c>
      <c r="E8" s="105">
        <v>0</v>
      </c>
      <c r="F8" s="104" t="s">
        <v>43</v>
      </c>
      <c r="G8" s="104">
        <v>0</v>
      </c>
      <c r="H8" s="104">
        <v>0</v>
      </c>
      <c r="I8" s="104">
        <v>0</v>
      </c>
      <c r="J8" s="104">
        <v>0</v>
      </c>
      <c r="K8" s="106">
        <v>10</v>
      </c>
      <c r="L8" s="115">
        <v>0</v>
      </c>
      <c r="M8" s="104">
        <v>0</v>
      </c>
    </row>
    <row r="9" spans="1:13">
      <c r="A9" s="430" t="s">
        <v>135</v>
      </c>
      <c r="B9" s="451" t="s">
        <v>131</v>
      </c>
      <c r="C9" s="452"/>
      <c r="D9" s="116" t="s">
        <v>43</v>
      </c>
      <c r="E9" s="105">
        <v>0</v>
      </c>
      <c r="F9" s="104">
        <v>0</v>
      </c>
      <c r="G9" s="104">
        <v>0</v>
      </c>
      <c r="H9" s="104">
        <v>3</v>
      </c>
      <c r="I9" s="104">
        <v>0</v>
      </c>
      <c r="J9" s="104">
        <v>0</v>
      </c>
      <c r="K9" s="106">
        <v>1</v>
      </c>
      <c r="L9" s="115">
        <v>0</v>
      </c>
      <c r="M9" s="104">
        <v>0</v>
      </c>
    </row>
    <row r="10" spans="1:13">
      <c r="A10" s="431"/>
      <c r="B10" s="451" t="s">
        <v>132</v>
      </c>
      <c r="C10" s="452"/>
      <c r="D10" s="116" t="s">
        <v>43</v>
      </c>
      <c r="E10" s="105">
        <v>0</v>
      </c>
      <c r="F10" s="104">
        <v>0</v>
      </c>
      <c r="G10" s="104">
        <v>0</v>
      </c>
      <c r="H10" s="104">
        <v>2</v>
      </c>
      <c r="I10" s="104">
        <v>0</v>
      </c>
      <c r="J10" s="104">
        <v>0</v>
      </c>
      <c r="K10" s="106">
        <v>1</v>
      </c>
      <c r="L10" s="115">
        <v>0</v>
      </c>
      <c r="M10" s="104">
        <v>0</v>
      </c>
    </row>
    <row r="11" spans="1:13">
      <c r="A11" s="431"/>
      <c r="B11" s="453" t="s">
        <v>133</v>
      </c>
      <c r="C11" s="104" t="s">
        <v>131</v>
      </c>
      <c r="D11" s="116" t="s">
        <v>43</v>
      </c>
      <c r="E11" s="105">
        <v>0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6">
        <v>0</v>
      </c>
      <c r="L11" s="115">
        <v>0</v>
      </c>
      <c r="M11" s="104">
        <v>0</v>
      </c>
    </row>
    <row r="12" spans="1:13" ht="48">
      <c r="A12" s="431"/>
      <c r="B12" s="454"/>
      <c r="C12" s="104" t="s">
        <v>134</v>
      </c>
      <c r="D12" s="116" t="s">
        <v>43</v>
      </c>
      <c r="E12" s="105">
        <v>0</v>
      </c>
      <c r="F12" s="104">
        <v>0</v>
      </c>
      <c r="G12" s="104">
        <v>0</v>
      </c>
      <c r="H12" s="104">
        <v>0</v>
      </c>
      <c r="I12" s="104">
        <v>0</v>
      </c>
      <c r="J12" s="104">
        <v>0</v>
      </c>
      <c r="K12" s="106">
        <v>0</v>
      </c>
      <c r="L12" s="115">
        <v>0</v>
      </c>
      <c r="M12" s="104">
        <v>0</v>
      </c>
    </row>
  </sheetData>
  <mergeCells count="9">
    <mergeCell ref="A9:A12"/>
    <mergeCell ref="B9:C9"/>
    <mergeCell ref="B10:C10"/>
    <mergeCell ref="B11:B12"/>
    <mergeCell ref="A3:C4"/>
    <mergeCell ref="A5:A8"/>
    <mergeCell ref="B5:C5"/>
    <mergeCell ref="B6:C6"/>
    <mergeCell ref="B7:B8"/>
  </mergeCells>
  <pageMargins left="0.70099999999999996" right="0.70099999999999996" top="0.752" bottom="0.752" header="0.3" footer="0.3"/>
  <pageSetup paperSize="9" scale="85" orientation="landscape" useFirstPageNumber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V25"/>
  <sheetViews>
    <sheetView topLeftCell="A9" workbookViewId="0"/>
  </sheetViews>
  <sheetFormatPr defaultColWidth="10" defaultRowHeight="12.75"/>
  <cols>
    <col min="1" max="1" width="5.28515625" customWidth="1"/>
    <col min="2" max="2" width="27.5703125" customWidth="1"/>
  </cols>
  <sheetData>
    <row r="1" spans="1:22">
      <c r="A1" s="417" t="s">
        <v>136</v>
      </c>
      <c r="B1" s="417"/>
      <c r="C1" s="1"/>
      <c r="D1" s="1"/>
      <c r="E1" s="1"/>
      <c r="F1" s="1"/>
      <c r="G1" s="1"/>
      <c r="H1" s="1"/>
      <c r="I1" s="1"/>
      <c r="J1" s="1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 customHeight="1">
      <c r="A3" s="120" t="s">
        <v>137</v>
      </c>
      <c r="B3" s="120"/>
      <c r="C3" s="120"/>
      <c r="D3" s="1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468" t="s">
        <v>138</v>
      </c>
      <c r="B4" s="468"/>
      <c r="C4" s="468"/>
      <c r="D4" s="46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>
      <c r="A6" s="469" t="s">
        <v>139</v>
      </c>
      <c r="B6" s="469"/>
      <c r="C6" s="469"/>
      <c r="D6" s="46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52.5" customHeight="1">
      <c r="A7" s="469" t="s">
        <v>140</v>
      </c>
      <c r="B7" s="469"/>
      <c r="C7" s="469"/>
      <c r="D7" s="46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4" customHeight="1">
      <c r="A8" s="469" t="s">
        <v>141</v>
      </c>
      <c r="B8" s="469"/>
      <c r="C8" s="469"/>
      <c r="D8" s="46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>
      <c r="A9" s="464" t="s">
        <v>2</v>
      </c>
      <c r="B9" s="464" t="s">
        <v>142</v>
      </c>
      <c r="C9" s="466" t="s">
        <v>143</v>
      </c>
      <c r="D9" s="467"/>
      <c r="E9" s="460" t="s">
        <v>4</v>
      </c>
      <c r="F9" s="461"/>
      <c r="G9" s="460" t="s">
        <v>5</v>
      </c>
      <c r="H9" s="461"/>
      <c r="I9" s="460" t="s">
        <v>144</v>
      </c>
      <c r="J9" s="461"/>
      <c r="K9" s="462" t="s">
        <v>145</v>
      </c>
      <c r="L9" s="463"/>
      <c r="M9" s="458" t="s">
        <v>146</v>
      </c>
      <c r="N9" s="459"/>
      <c r="O9" s="458" t="s">
        <v>147</v>
      </c>
      <c r="P9" s="459"/>
      <c r="Q9" s="458" t="s">
        <v>10</v>
      </c>
      <c r="R9" s="459"/>
      <c r="S9" s="458" t="s">
        <v>11</v>
      </c>
      <c r="T9" s="459"/>
      <c r="U9" s="458" t="s">
        <v>12</v>
      </c>
      <c r="V9" s="459"/>
    </row>
    <row r="10" spans="1:22" ht="60">
      <c r="A10" s="465"/>
      <c r="B10" s="465"/>
      <c r="C10" s="80" t="s">
        <v>148</v>
      </c>
      <c r="D10" s="121" t="s">
        <v>149</v>
      </c>
      <c r="E10" s="122" t="s">
        <v>148</v>
      </c>
      <c r="F10" s="123" t="s">
        <v>149</v>
      </c>
      <c r="G10" s="122" t="s">
        <v>148</v>
      </c>
      <c r="H10" s="123" t="s">
        <v>149</v>
      </c>
      <c r="I10" s="122" t="s">
        <v>148</v>
      </c>
      <c r="J10" s="123" t="s">
        <v>149</v>
      </c>
      <c r="K10" s="124" t="s">
        <v>3</v>
      </c>
      <c r="L10" s="123" t="s">
        <v>149</v>
      </c>
      <c r="M10" s="122" t="s">
        <v>148</v>
      </c>
      <c r="N10" s="123" t="s">
        <v>149</v>
      </c>
      <c r="O10" s="122" t="s">
        <v>148</v>
      </c>
      <c r="P10" s="123" t="s">
        <v>149</v>
      </c>
      <c r="Q10" s="122" t="s">
        <v>148</v>
      </c>
      <c r="R10" s="123" t="s">
        <v>149</v>
      </c>
      <c r="S10" s="122" t="s">
        <v>148</v>
      </c>
      <c r="T10" s="123" t="s">
        <v>149</v>
      </c>
      <c r="U10" s="122" t="s">
        <v>148</v>
      </c>
      <c r="V10" s="123" t="s">
        <v>149</v>
      </c>
    </row>
    <row r="11" spans="1:22" ht="43.5" customHeight="1">
      <c r="A11" s="125" t="s">
        <v>150</v>
      </c>
      <c r="B11" s="126" t="s">
        <v>151</v>
      </c>
      <c r="C11" s="127" t="s">
        <v>43</v>
      </c>
      <c r="D11" s="127" t="s">
        <v>43</v>
      </c>
      <c r="E11" s="128">
        <v>206</v>
      </c>
      <c r="F11" s="128">
        <v>206</v>
      </c>
      <c r="G11" s="128"/>
      <c r="H11" s="128"/>
      <c r="I11" s="129">
        <v>174</v>
      </c>
      <c r="J11" s="129">
        <v>0</v>
      </c>
      <c r="K11" s="129">
        <v>261</v>
      </c>
      <c r="L11" s="129">
        <v>0</v>
      </c>
      <c r="M11" s="129"/>
      <c r="N11" s="129"/>
      <c r="O11" s="129">
        <v>87</v>
      </c>
      <c r="P11" s="129">
        <v>0</v>
      </c>
      <c r="Q11" s="128">
        <v>104</v>
      </c>
      <c r="R11" s="128">
        <v>104</v>
      </c>
      <c r="S11" s="150">
        <v>0</v>
      </c>
      <c r="T11" s="150">
        <v>0</v>
      </c>
      <c r="U11" s="129">
        <v>181</v>
      </c>
      <c r="V11" s="129"/>
    </row>
    <row r="12" spans="1:22" ht="43.5" customHeight="1">
      <c r="A12" s="125" t="s">
        <v>152</v>
      </c>
      <c r="B12" s="126" t="s">
        <v>153</v>
      </c>
      <c r="C12" s="132" t="s">
        <v>43</v>
      </c>
      <c r="D12" s="132" t="s">
        <v>43</v>
      </c>
      <c r="E12" s="132">
        <v>418</v>
      </c>
      <c r="F12" s="132">
        <v>418</v>
      </c>
      <c r="G12" s="132"/>
      <c r="H12" s="132"/>
      <c r="I12" s="132">
        <v>174</v>
      </c>
      <c r="J12" s="132">
        <v>0</v>
      </c>
      <c r="K12" s="132">
        <v>411</v>
      </c>
      <c r="L12" s="132">
        <v>0</v>
      </c>
      <c r="M12" s="132"/>
      <c r="N12" s="132"/>
      <c r="O12" s="21">
        <v>332</v>
      </c>
      <c r="P12" s="129">
        <v>0</v>
      </c>
      <c r="Q12" s="132">
        <v>104</v>
      </c>
      <c r="R12" s="132">
        <v>104</v>
      </c>
      <c r="S12" s="150">
        <v>4</v>
      </c>
      <c r="T12" s="150">
        <v>4</v>
      </c>
      <c r="U12" s="132">
        <v>377</v>
      </c>
      <c r="V12" s="132"/>
    </row>
    <row r="13" spans="1:22">
      <c r="A13" s="134" t="s">
        <v>43</v>
      </c>
      <c r="B13" s="135" t="s">
        <v>17</v>
      </c>
      <c r="C13" s="127" t="s">
        <v>43</v>
      </c>
      <c r="D13" s="127" t="s">
        <v>43</v>
      </c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129"/>
      <c r="Q13" s="80"/>
      <c r="R13" s="80"/>
      <c r="S13" s="151"/>
      <c r="T13" s="151"/>
      <c r="U13" s="80"/>
      <c r="V13" s="80"/>
    </row>
    <row r="14" spans="1:22">
      <c r="A14" s="136" t="s">
        <v>154</v>
      </c>
      <c r="B14" s="135" t="s">
        <v>155</v>
      </c>
      <c r="C14" s="127" t="s">
        <v>43</v>
      </c>
      <c r="D14" s="127" t="s">
        <v>43</v>
      </c>
      <c r="E14" s="128">
        <v>418</v>
      </c>
      <c r="F14" s="128">
        <v>418</v>
      </c>
      <c r="G14" s="128"/>
      <c r="H14" s="128"/>
      <c r="I14" s="129">
        <v>174</v>
      </c>
      <c r="J14" s="129">
        <v>0</v>
      </c>
      <c r="K14" s="129">
        <v>411</v>
      </c>
      <c r="L14" s="129">
        <v>0</v>
      </c>
      <c r="M14" s="129"/>
      <c r="N14" s="129"/>
      <c r="O14" s="21"/>
      <c r="P14" s="129">
        <v>0</v>
      </c>
      <c r="Q14" s="128">
        <v>104</v>
      </c>
      <c r="R14" s="128">
        <v>104</v>
      </c>
      <c r="S14" s="150">
        <v>4</v>
      </c>
      <c r="T14" s="150">
        <v>4</v>
      </c>
      <c r="U14" s="129">
        <v>377</v>
      </c>
      <c r="V14" s="129"/>
    </row>
    <row r="15" spans="1:22" ht="63.75" customHeight="1">
      <c r="A15" s="136" t="s">
        <v>156</v>
      </c>
      <c r="B15" s="137" t="s">
        <v>157</v>
      </c>
      <c r="C15" s="127" t="s">
        <v>43</v>
      </c>
      <c r="D15" s="127" t="s">
        <v>43</v>
      </c>
      <c r="E15" s="128">
        <v>0</v>
      </c>
      <c r="F15" s="128">
        <v>0</v>
      </c>
      <c r="G15" s="128"/>
      <c r="H15" s="128"/>
      <c r="I15" s="129">
        <v>0</v>
      </c>
      <c r="J15" s="129">
        <v>0</v>
      </c>
      <c r="K15" s="129"/>
      <c r="L15" s="129"/>
      <c r="M15" s="129"/>
      <c r="N15" s="129"/>
      <c r="O15" s="129">
        <v>0</v>
      </c>
      <c r="P15" s="129">
        <v>0</v>
      </c>
      <c r="Q15" s="128">
        <v>0</v>
      </c>
      <c r="R15" s="128">
        <v>0</v>
      </c>
      <c r="S15" s="150">
        <v>0</v>
      </c>
      <c r="T15" s="150">
        <v>0</v>
      </c>
      <c r="U15" s="129">
        <v>0</v>
      </c>
      <c r="V15" s="129"/>
    </row>
    <row r="16" spans="1:22">
      <c r="A16" s="136" t="s">
        <v>158</v>
      </c>
      <c r="B16" s="135" t="s">
        <v>159</v>
      </c>
      <c r="C16" s="127" t="s">
        <v>43</v>
      </c>
      <c r="D16" s="127" t="s">
        <v>43</v>
      </c>
      <c r="E16" s="128">
        <v>0</v>
      </c>
      <c r="F16" s="128">
        <v>0</v>
      </c>
      <c r="G16" s="128"/>
      <c r="H16" s="128"/>
      <c r="I16" s="129">
        <v>0</v>
      </c>
      <c r="J16" s="129">
        <v>0</v>
      </c>
      <c r="K16" s="129">
        <v>0</v>
      </c>
      <c r="L16" s="129">
        <v>0</v>
      </c>
      <c r="M16" s="129"/>
      <c r="N16" s="129"/>
      <c r="O16" s="129">
        <v>0</v>
      </c>
      <c r="P16" s="129">
        <v>0</v>
      </c>
      <c r="Q16" s="128">
        <v>0</v>
      </c>
      <c r="R16" s="128">
        <v>0</v>
      </c>
      <c r="S16" s="150">
        <v>0</v>
      </c>
      <c r="T16" s="150">
        <v>0</v>
      </c>
      <c r="U16" s="129">
        <v>0</v>
      </c>
      <c r="V16" s="129"/>
    </row>
    <row r="17" spans="1:22">
      <c r="A17" s="136" t="s">
        <v>160</v>
      </c>
      <c r="B17" s="135" t="s">
        <v>161</v>
      </c>
      <c r="C17" s="127" t="s">
        <v>43</v>
      </c>
      <c r="D17" s="127" t="s">
        <v>43</v>
      </c>
      <c r="E17" s="128">
        <v>0</v>
      </c>
      <c r="F17" s="128">
        <v>0</v>
      </c>
      <c r="G17" s="128"/>
      <c r="H17" s="128"/>
      <c r="I17" s="129">
        <v>0</v>
      </c>
      <c r="J17" s="129">
        <v>0</v>
      </c>
      <c r="K17" s="129">
        <v>0</v>
      </c>
      <c r="L17" s="129">
        <v>0</v>
      </c>
      <c r="M17" s="129"/>
      <c r="N17" s="129"/>
      <c r="O17" s="129">
        <v>0</v>
      </c>
      <c r="P17" s="129">
        <v>0</v>
      </c>
      <c r="Q17" s="128">
        <v>0</v>
      </c>
      <c r="R17" s="128">
        <v>0</v>
      </c>
      <c r="S17" s="150">
        <v>0</v>
      </c>
      <c r="T17" s="150">
        <v>0</v>
      </c>
      <c r="U17" s="129">
        <v>0</v>
      </c>
      <c r="V17" s="129"/>
    </row>
    <row r="18" spans="1:22" ht="43.5" customHeight="1">
      <c r="A18" s="125" t="s">
        <v>162</v>
      </c>
      <c r="B18" s="126" t="s">
        <v>163</v>
      </c>
      <c r="C18" s="132" t="s">
        <v>43</v>
      </c>
      <c r="D18" s="132" t="s">
        <v>43</v>
      </c>
      <c r="E18" s="128"/>
      <c r="F18" s="128"/>
      <c r="G18" s="132"/>
      <c r="H18" s="132"/>
      <c r="I18" s="132"/>
      <c r="J18" s="132"/>
      <c r="K18" s="132"/>
      <c r="L18" s="132"/>
      <c r="M18" s="132"/>
      <c r="N18" s="132"/>
      <c r="O18" s="145"/>
      <c r="P18" s="129"/>
      <c r="Q18" s="132"/>
      <c r="R18" s="132"/>
      <c r="S18" s="150">
        <v>0</v>
      </c>
      <c r="T18" s="150">
        <v>0</v>
      </c>
      <c r="U18" s="132">
        <v>181</v>
      </c>
      <c r="V18" s="132"/>
    </row>
    <row r="19" spans="1:22">
      <c r="A19" s="136" t="s">
        <v>164</v>
      </c>
      <c r="B19" s="135" t="s">
        <v>155</v>
      </c>
      <c r="C19" s="127" t="s">
        <v>43</v>
      </c>
      <c r="D19" s="127" t="s">
        <v>43</v>
      </c>
      <c r="E19" s="128">
        <v>0</v>
      </c>
      <c r="F19" s="128">
        <v>0</v>
      </c>
      <c r="G19" s="128"/>
      <c r="H19" s="128"/>
      <c r="I19" s="129">
        <v>0</v>
      </c>
      <c r="J19" s="129">
        <v>0</v>
      </c>
      <c r="K19" s="129">
        <v>0</v>
      </c>
      <c r="L19" s="129">
        <v>0</v>
      </c>
      <c r="M19" s="129"/>
      <c r="N19" s="129"/>
      <c r="O19" s="129">
        <v>0</v>
      </c>
      <c r="P19" s="129">
        <v>0</v>
      </c>
      <c r="Q19" s="128">
        <v>0</v>
      </c>
      <c r="R19" s="128">
        <v>0</v>
      </c>
      <c r="S19" s="150">
        <v>0</v>
      </c>
      <c r="T19" s="150">
        <v>0</v>
      </c>
      <c r="U19" s="129">
        <v>181</v>
      </c>
      <c r="V19" s="129"/>
    </row>
    <row r="20" spans="1:22">
      <c r="A20" s="136" t="s">
        <v>165</v>
      </c>
      <c r="B20" s="135" t="s">
        <v>159</v>
      </c>
      <c r="C20" s="127" t="s">
        <v>43</v>
      </c>
      <c r="D20" s="127" t="s">
        <v>43</v>
      </c>
      <c r="E20" s="128">
        <v>0</v>
      </c>
      <c r="F20" s="128">
        <v>0</v>
      </c>
      <c r="G20" s="128"/>
      <c r="H20" s="128"/>
      <c r="I20" s="129">
        <v>0</v>
      </c>
      <c r="J20" s="129">
        <v>0</v>
      </c>
      <c r="K20" s="129">
        <v>0</v>
      </c>
      <c r="L20" s="129">
        <v>0</v>
      </c>
      <c r="M20" s="129"/>
      <c r="N20" s="129"/>
      <c r="O20" s="129">
        <v>0</v>
      </c>
      <c r="P20" s="129">
        <v>0</v>
      </c>
      <c r="Q20" s="128">
        <v>0</v>
      </c>
      <c r="R20" s="128">
        <v>0</v>
      </c>
      <c r="S20" s="150">
        <v>0</v>
      </c>
      <c r="T20" s="150">
        <v>0</v>
      </c>
      <c r="U20" s="129">
        <v>0</v>
      </c>
      <c r="V20" s="129"/>
    </row>
    <row r="21" spans="1:22">
      <c r="A21" s="136" t="s">
        <v>166</v>
      </c>
      <c r="B21" s="135" t="s">
        <v>161</v>
      </c>
      <c r="C21" s="127" t="s">
        <v>43</v>
      </c>
      <c r="D21" s="127" t="s">
        <v>43</v>
      </c>
      <c r="E21" s="128">
        <v>0</v>
      </c>
      <c r="F21" s="128">
        <v>0</v>
      </c>
      <c r="G21" s="128"/>
      <c r="H21" s="128"/>
      <c r="I21" s="129">
        <v>0</v>
      </c>
      <c r="J21" s="129">
        <v>0</v>
      </c>
      <c r="K21" s="129">
        <v>0</v>
      </c>
      <c r="L21" s="129">
        <v>0</v>
      </c>
      <c r="M21" s="129"/>
      <c r="N21" s="129"/>
      <c r="O21" s="129">
        <v>0</v>
      </c>
      <c r="P21" s="129">
        <v>0</v>
      </c>
      <c r="Q21" s="128">
        <v>0</v>
      </c>
      <c r="R21" s="128">
        <v>0</v>
      </c>
      <c r="S21" s="150">
        <v>0</v>
      </c>
      <c r="T21" s="150">
        <v>0</v>
      </c>
      <c r="U21" s="129">
        <v>0</v>
      </c>
      <c r="V21" s="129"/>
    </row>
    <row r="22" spans="1:22">
      <c r="A22" s="136" t="s">
        <v>167</v>
      </c>
      <c r="B22" s="138" t="s">
        <v>168</v>
      </c>
      <c r="C22" s="127" t="s">
        <v>43</v>
      </c>
      <c r="D22" s="127" t="s">
        <v>43</v>
      </c>
      <c r="E22" s="128">
        <v>0</v>
      </c>
      <c r="F22" s="128">
        <v>0</v>
      </c>
      <c r="G22" s="128"/>
      <c r="H22" s="128"/>
      <c r="I22" s="129">
        <v>0</v>
      </c>
      <c r="J22" s="129">
        <v>0</v>
      </c>
      <c r="K22" s="129">
        <v>0</v>
      </c>
      <c r="L22" s="129">
        <v>0</v>
      </c>
      <c r="M22" s="129"/>
      <c r="N22" s="129"/>
      <c r="O22" s="129">
        <v>0</v>
      </c>
      <c r="P22" s="129">
        <v>0</v>
      </c>
      <c r="Q22" s="128">
        <v>0</v>
      </c>
      <c r="R22" s="128">
        <v>0</v>
      </c>
      <c r="S22" s="150">
        <v>0</v>
      </c>
      <c r="T22" s="150">
        <v>0</v>
      </c>
      <c r="U22" s="129">
        <v>0</v>
      </c>
      <c r="V22" s="129"/>
    </row>
    <row r="23" spans="1:22" ht="24">
      <c r="A23" s="136" t="s">
        <v>169</v>
      </c>
      <c r="B23" s="138" t="s">
        <v>170</v>
      </c>
      <c r="C23" s="127" t="s">
        <v>43</v>
      </c>
      <c r="D23" s="127" t="s">
        <v>43</v>
      </c>
      <c r="E23" s="128">
        <v>0</v>
      </c>
      <c r="F23" s="128">
        <v>0</v>
      </c>
      <c r="G23" s="128"/>
      <c r="H23" s="128"/>
      <c r="I23" s="129">
        <v>0</v>
      </c>
      <c r="J23" s="129">
        <v>0</v>
      </c>
      <c r="K23" s="129">
        <v>0</v>
      </c>
      <c r="L23" s="129">
        <v>0</v>
      </c>
      <c r="M23" s="129"/>
      <c r="N23" s="129"/>
      <c r="O23" s="129">
        <v>0</v>
      </c>
      <c r="P23" s="129">
        <v>0</v>
      </c>
      <c r="Q23" s="128">
        <v>0</v>
      </c>
      <c r="R23" s="128">
        <v>0</v>
      </c>
      <c r="S23" s="150">
        <v>0</v>
      </c>
      <c r="T23" s="150">
        <v>0</v>
      </c>
      <c r="U23" s="129">
        <v>0</v>
      </c>
      <c r="V23" s="129"/>
    </row>
    <row r="24" spans="1:22" ht="24">
      <c r="A24" s="136" t="s">
        <v>171</v>
      </c>
      <c r="B24" s="138" t="s">
        <v>172</v>
      </c>
      <c r="C24" s="127" t="s">
        <v>43</v>
      </c>
      <c r="D24" s="127" t="s">
        <v>43</v>
      </c>
      <c r="E24" s="128">
        <v>0</v>
      </c>
      <c r="F24" s="128">
        <v>0</v>
      </c>
      <c r="G24" s="128"/>
      <c r="H24" s="128"/>
      <c r="I24" s="129">
        <v>0</v>
      </c>
      <c r="J24" s="129">
        <v>0</v>
      </c>
      <c r="K24" s="129">
        <v>0</v>
      </c>
      <c r="L24" s="129">
        <v>0</v>
      </c>
      <c r="M24" s="129"/>
      <c r="N24" s="129"/>
      <c r="O24" s="129">
        <v>0</v>
      </c>
      <c r="P24" s="129">
        <v>0</v>
      </c>
      <c r="Q24" s="128">
        <v>0</v>
      </c>
      <c r="R24" s="128">
        <v>0</v>
      </c>
      <c r="S24" s="150">
        <v>0</v>
      </c>
      <c r="T24" s="150">
        <v>0</v>
      </c>
      <c r="U24" s="129">
        <v>0</v>
      </c>
      <c r="V24" s="129"/>
    </row>
    <row r="25" spans="1:22">
      <c r="A25" s="1"/>
      <c r="B25" s="87"/>
      <c r="C25" s="1"/>
      <c r="D25" s="1"/>
      <c r="E25" s="1"/>
      <c r="F25" s="1"/>
      <c r="G25" s="1"/>
      <c r="H25" s="1"/>
      <c r="I25" s="1"/>
      <c r="J25" s="1"/>
      <c r="K25" s="3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mergeCells count="17">
    <mergeCell ref="A1:B1"/>
    <mergeCell ref="A4:D4"/>
    <mergeCell ref="A6:D6"/>
    <mergeCell ref="A7:D7"/>
    <mergeCell ref="A8:D8"/>
    <mergeCell ref="A9:A10"/>
    <mergeCell ref="B9:B10"/>
    <mergeCell ref="C9:D9"/>
    <mergeCell ref="E9:F9"/>
    <mergeCell ref="G9:H9"/>
    <mergeCell ref="S9:T9"/>
    <mergeCell ref="U9:V9"/>
    <mergeCell ref="I9:J9"/>
    <mergeCell ref="K9:L9"/>
    <mergeCell ref="M9:N9"/>
    <mergeCell ref="O9:P9"/>
    <mergeCell ref="Q9:R9"/>
  </mergeCells>
  <pageMargins left="0.70099999999999996" right="0.70099999999999996" top="0.752" bottom="0.752" header="0.3" footer="0.3"/>
  <pageSetup paperSize="9" scale="64" orientation="landscape" useFirstPageNumber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V25"/>
  <sheetViews>
    <sheetView topLeftCell="A9" workbookViewId="0"/>
  </sheetViews>
  <sheetFormatPr defaultColWidth="10" defaultRowHeight="12.75"/>
  <cols>
    <col min="1" max="1" width="5.28515625" customWidth="1"/>
    <col min="2" max="2" width="27.5703125" customWidth="1"/>
  </cols>
  <sheetData>
    <row r="1" spans="1:22">
      <c r="A1" s="417" t="s">
        <v>136</v>
      </c>
      <c r="B1" s="417"/>
      <c r="C1" s="1"/>
      <c r="D1" s="1"/>
      <c r="E1" s="1"/>
      <c r="F1" s="1"/>
      <c r="G1" s="1"/>
      <c r="H1" s="1"/>
      <c r="I1" s="1"/>
      <c r="J1" s="1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 customHeight="1">
      <c r="A3" s="120" t="s">
        <v>137</v>
      </c>
      <c r="B3" s="120"/>
      <c r="C3" s="120"/>
      <c r="D3" s="1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468" t="s">
        <v>138</v>
      </c>
      <c r="B4" s="468"/>
      <c r="C4" s="468"/>
      <c r="D4" s="46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>
      <c r="A6" s="469" t="s">
        <v>139</v>
      </c>
      <c r="B6" s="469"/>
      <c r="C6" s="469"/>
      <c r="D6" s="46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52.5" customHeight="1">
      <c r="A7" s="469" t="s">
        <v>140</v>
      </c>
      <c r="B7" s="469"/>
      <c r="C7" s="469"/>
      <c r="D7" s="46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4" customHeight="1">
      <c r="A8" s="469" t="s">
        <v>141</v>
      </c>
      <c r="B8" s="469"/>
      <c r="C8" s="469"/>
      <c r="D8" s="46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>
      <c r="A9" s="464" t="s">
        <v>2</v>
      </c>
      <c r="B9" s="464" t="s">
        <v>142</v>
      </c>
      <c r="C9" s="466" t="s">
        <v>143</v>
      </c>
      <c r="D9" s="467"/>
      <c r="E9" s="460" t="s">
        <v>4</v>
      </c>
      <c r="F9" s="461"/>
      <c r="G9" s="460" t="s">
        <v>5</v>
      </c>
      <c r="H9" s="461"/>
      <c r="I9" s="460" t="s">
        <v>144</v>
      </c>
      <c r="J9" s="461"/>
      <c r="K9" s="462" t="s">
        <v>145</v>
      </c>
      <c r="L9" s="463"/>
      <c r="M9" s="458" t="s">
        <v>146</v>
      </c>
      <c r="N9" s="459"/>
      <c r="O9" s="458" t="s">
        <v>147</v>
      </c>
      <c r="P9" s="459"/>
      <c r="Q9" s="458" t="s">
        <v>10</v>
      </c>
      <c r="R9" s="459"/>
      <c r="S9" s="458" t="s">
        <v>11</v>
      </c>
      <c r="T9" s="459"/>
      <c r="U9" s="458" t="s">
        <v>12</v>
      </c>
      <c r="V9" s="459"/>
    </row>
    <row r="10" spans="1:22" ht="60">
      <c r="A10" s="465"/>
      <c r="B10" s="465"/>
      <c r="C10" s="80" t="s">
        <v>148</v>
      </c>
      <c r="D10" s="121" t="s">
        <v>149</v>
      </c>
      <c r="E10" s="122" t="s">
        <v>148</v>
      </c>
      <c r="F10" s="123" t="s">
        <v>149</v>
      </c>
      <c r="G10" s="122" t="s">
        <v>148</v>
      </c>
      <c r="H10" s="123" t="s">
        <v>149</v>
      </c>
      <c r="I10" s="122" t="s">
        <v>148</v>
      </c>
      <c r="J10" s="123" t="s">
        <v>149</v>
      </c>
      <c r="K10" s="124" t="s">
        <v>3</v>
      </c>
      <c r="L10" s="123" t="s">
        <v>149</v>
      </c>
      <c r="M10" s="122" t="s">
        <v>148</v>
      </c>
      <c r="N10" s="123" t="s">
        <v>149</v>
      </c>
      <c r="O10" s="122" t="s">
        <v>148</v>
      </c>
      <c r="P10" s="123" t="s">
        <v>149</v>
      </c>
      <c r="Q10" s="122" t="s">
        <v>148</v>
      </c>
      <c r="R10" s="123" t="s">
        <v>149</v>
      </c>
      <c r="S10" s="122" t="s">
        <v>148</v>
      </c>
      <c r="T10" s="123" t="s">
        <v>149</v>
      </c>
      <c r="U10" s="122" t="s">
        <v>148</v>
      </c>
      <c r="V10" s="123" t="s">
        <v>149</v>
      </c>
    </row>
    <row r="11" spans="1:22" ht="43.5" customHeight="1">
      <c r="A11" s="125" t="s">
        <v>150</v>
      </c>
      <c r="B11" s="126" t="s">
        <v>151</v>
      </c>
      <c r="C11" s="127" t="s">
        <v>43</v>
      </c>
      <c r="D11" s="127" t="s">
        <v>43</v>
      </c>
      <c r="E11" s="128">
        <v>203</v>
      </c>
      <c r="F11" s="128">
        <v>203</v>
      </c>
      <c r="G11" s="128">
        <v>115</v>
      </c>
      <c r="H11" s="128"/>
      <c r="I11" s="129">
        <v>172</v>
      </c>
      <c r="J11" s="129"/>
      <c r="K11" s="129">
        <v>253</v>
      </c>
      <c r="L11" s="129">
        <v>0</v>
      </c>
      <c r="M11" s="129"/>
      <c r="N11" s="129"/>
      <c r="O11" s="209">
        <v>79</v>
      </c>
      <c r="P11" s="145">
        <v>0</v>
      </c>
      <c r="Q11" s="128"/>
      <c r="R11" s="128"/>
      <c r="S11" s="225">
        <v>0</v>
      </c>
      <c r="T11" s="227">
        <v>0</v>
      </c>
      <c r="U11" s="129">
        <v>183</v>
      </c>
      <c r="V11" s="129"/>
    </row>
    <row r="12" spans="1:22" ht="43.5" customHeight="1">
      <c r="A12" s="125" t="s">
        <v>152</v>
      </c>
      <c r="B12" s="126" t="s">
        <v>153</v>
      </c>
      <c r="C12" s="132" t="s">
        <v>43</v>
      </c>
      <c r="D12" s="132" t="s">
        <v>43</v>
      </c>
      <c r="E12" s="132">
        <v>440</v>
      </c>
      <c r="F12" s="132">
        <v>440</v>
      </c>
      <c r="G12" s="132">
        <v>115</v>
      </c>
      <c r="H12" s="132"/>
      <c r="I12" s="132">
        <v>172</v>
      </c>
      <c r="J12" s="132"/>
      <c r="K12" s="132">
        <v>444</v>
      </c>
      <c r="L12" s="132">
        <v>0</v>
      </c>
      <c r="M12" s="132">
        <v>40</v>
      </c>
      <c r="N12" s="132">
        <v>40</v>
      </c>
      <c r="O12" s="212">
        <v>340</v>
      </c>
      <c r="P12" s="145">
        <v>0</v>
      </c>
      <c r="Q12" s="132">
        <v>123</v>
      </c>
      <c r="R12" s="132">
        <v>123</v>
      </c>
      <c r="S12" s="225">
        <v>4</v>
      </c>
      <c r="T12" s="227">
        <v>4</v>
      </c>
      <c r="U12" s="132">
        <v>387</v>
      </c>
      <c r="V12" s="132"/>
    </row>
    <row r="13" spans="1:22">
      <c r="A13" s="134" t="s">
        <v>43</v>
      </c>
      <c r="B13" s="135" t="s">
        <v>17</v>
      </c>
      <c r="C13" s="127" t="s">
        <v>43</v>
      </c>
      <c r="D13" s="127" t="s">
        <v>43</v>
      </c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210"/>
      <c r="P13" s="145">
        <v>0</v>
      </c>
      <c r="Q13" s="80"/>
      <c r="R13" s="80"/>
      <c r="S13" s="226"/>
      <c r="T13" s="228"/>
      <c r="U13" s="80"/>
      <c r="V13" s="80"/>
    </row>
    <row r="14" spans="1:22">
      <c r="A14" s="136" t="s">
        <v>154</v>
      </c>
      <c r="B14" s="135" t="s">
        <v>155</v>
      </c>
      <c r="C14" s="127" t="s">
        <v>43</v>
      </c>
      <c r="D14" s="127" t="s">
        <v>43</v>
      </c>
      <c r="E14" s="128">
        <v>440</v>
      </c>
      <c r="F14" s="128">
        <v>440</v>
      </c>
      <c r="G14" s="128">
        <v>115</v>
      </c>
      <c r="H14" s="128"/>
      <c r="I14" s="129">
        <v>172</v>
      </c>
      <c r="J14" s="129"/>
      <c r="K14" s="129">
        <v>444</v>
      </c>
      <c r="L14" s="129">
        <v>0</v>
      </c>
      <c r="M14" s="129">
        <v>40</v>
      </c>
      <c r="N14" s="129"/>
      <c r="O14" s="212">
        <v>340</v>
      </c>
      <c r="P14" s="145">
        <v>0</v>
      </c>
      <c r="Q14" s="128">
        <v>123</v>
      </c>
      <c r="R14" s="128">
        <v>123</v>
      </c>
      <c r="S14" s="225">
        <v>4</v>
      </c>
      <c r="T14" s="227">
        <v>4</v>
      </c>
      <c r="U14" s="129">
        <v>387</v>
      </c>
      <c r="V14" s="129"/>
    </row>
    <row r="15" spans="1:22" ht="63.75" customHeight="1">
      <c r="A15" s="136" t="s">
        <v>156</v>
      </c>
      <c r="B15" s="137" t="s">
        <v>157</v>
      </c>
      <c r="C15" s="127" t="s">
        <v>43</v>
      </c>
      <c r="D15" s="127" t="s">
        <v>43</v>
      </c>
      <c r="E15" s="128">
        <v>0</v>
      </c>
      <c r="F15" s="128">
        <v>0</v>
      </c>
      <c r="G15" s="128">
        <v>0</v>
      </c>
      <c r="H15" s="128"/>
      <c r="I15" s="129"/>
      <c r="J15" s="129"/>
      <c r="K15" s="129">
        <v>0</v>
      </c>
      <c r="L15" s="129">
        <v>0</v>
      </c>
      <c r="M15" s="129"/>
      <c r="N15" s="129"/>
      <c r="O15" s="211">
        <v>0</v>
      </c>
      <c r="P15" s="145">
        <v>0</v>
      </c>
      <c r="Q15" s="128"/>
      <c r="R15" s="128"/>
      <c r="S15" s="225">
        <v>0</v>
      </c>
      <c r="T15" s="227">
        <v>0</v>
      </c>
      <c r="U15" s="129"/>
      <c r="V15" s="129"/>
    </row>
    <row r="16" spans="1:22">
      <c r="A16" s="136" t="s">
        <v>158</v>
      </c>
      <c r="B16" s="135" t="s">
        <v>159</v>
      </c>
      <c r="C16" s="127" t="s">
        <v>43</v>
      </c>
      <c r="D16" s="127" t="s">
        <v>43</v>
      </c>
      <c r="E16" s="128">
        <v>0</v>
      </c>
      <c r="F16" s="128">
        <v>0</v>
      </c>
      <c r="G16" s="128">
        <v>0</v>
      </c>
      <c r="H16" s="128"/>
      <c r="I16" s="129"/>
      <c r="J16" s="129"/>
      <c r="K16" s="129">
        <v>0</v>
      </c>
      <c r="L16" s="129">
        <v>0</v>
      </c>
      <c r="M16" s="129"/>
      <c r="N16" s="129"/>
      <c r="O16" s="211">
        <v>0</v>
      </c>
      <c r="P16" s="145">
        <v>0</v>
      </c>
      <c r="Q16" s="128">
        <v>0</v>
      </c>
      <c r="R16" s="128">
        <v>0</v>
      </c>
      <c r="S16" s="225">
        <v>0</v>
      </c>
      <c r="T16" s="227">
        <v>0</v>
      </c>
      <c r="U16" s="129"/>
      <c r="V16" s="129"/>
    </row>
    <row r="17" spans="1:22">
      <c r="A17" s="136" t="s">
        <v>160</v>
      </c>
      <c r="B17" s="135" t="s">
        <v>161</v>
      </c>
      <c r="C17" s="127" t="s">
        <v>43</v>
      </c>
      <c r="D17" s="127" t="s">
        <v>43</v>
      </c>
      <c r="E17" s="128">
        <v>0</v>
      </c>
      <c r="F17" s="128">
        <v>0</v>
      </c>
      <c r="G17" s="128">
        <v>0</v>
      </c>
      <c r="H17" s="128"/>
      <c r="I17" s="129"/>
      <c r="J17" s="129"/>
      <c r="K17" s="129">
        <v>0</v>
      </c>
      <c r="L17" s="129">
        <v>0</v>
      </c>
      <c r="M17" s="129"/>
      <c r="N17" s="129"/>
      <c r="O17" s="211">
        <v>0</v>
      </c>
      <c r="P17" s="145">
        <v>0</v>
      </c>
      <c r="Q17" s="128">
        <v>0</v>
      </c>
      <c r="R17" s="128">
        <v>0</v>
      </c>
      <c r="S17" s="225">
        <v>0</v>
      </c>
      <c r="T17" s="227">
        <v>0</v>
      </c>
      <c r="U17" s="129"/>
      <c r="V17" s="129"/>
    </row>
    <row r="18" spans="1:22" ht="43.5" customHeight="1">
      <c r="A18" s="125" t="s">
        <v>162</v>
      </c>
      <c r="B18" s="126" t="s">
        <v>163</v>
      </c>
      <c r="C18" s="132" t="s">
        <v>43</v>
      </c>
      <c r="D18" s="132" t="s">
        <v>43</v>
      </c>
      <c r="E18" s="128"/>
      <c r="F18" s="128"/>
      <c r="G18" s="132"/>
      <c r="H18" s="132"/>
      <c r="I18" s="132"/>
      <c r="J18" s="132"/>
      <c r="K18" s="132"/>
      <c r="L18" s="132"/>
      <c r="M18" s="132"/>
      <c r="N18" s="132"/>
      <c r="O18" s="211">
        <v>0</v>
      </c>
      <c r="P18" s="145">
        <v>0</v>
      </c>
      <c r="Q18" s="132">
        <v>0</v>
      </c>
      <c r="R18" s="132">
        <v>0</v>
      </c>
      <c r="S18" s="225">
        <v>0</v>
      </c>
      <c r="T18" s="227">
        <v>0</v>
      </c>
      <c r="U18" s="132">
        <v>183</v>
      </c>
      <c r="V18" s="132"/>
    </row>
    <row r="19" spans="1:22">
      <c r="A19" s="136" t="s">
        <v>164</v>
      </c>
      <c r="B19" s="135" t="s">
        <v>155</v>
      </c>
      <c r="C19" s="127" t="s">
        <v>43</v>
      </c>
      <c r="D19" s="127" t="s">
        <v>43</v>
      </c>
      <c r="E19" s="128">
        <v>0</v>
      </c>
      <c r="F19" s="128">
        <v>0</v>
      </c>
      <c r="G19" s="128">
        <v>0</v>
      </c>
      <c r="H19" s="128"/>
      <c r="I19" s="129"/>
      <c r="J19" s="129"/>
      <c r="K19" s="129">
        <v>0</v>
      </c>
      <c r="L19" s="129">
        <v>0</v>
      </c>
      <c r="M19" s="129"/>
      <c r="N19" s="129"/>
      <c r="O19" s="211">
        <v>0</v>
      </c>
      <c r="P19" s="145">
        <v>0</v>
      </c>
      <c r="Q19" s="128">
        <v>0</v>
      </c>
      <c r="R19" s="128">
        <v>0</v>
      </c>
      <c r="S19" s="225">
        <v>0</v>
      </c>
      <c r="T19" s="227">
        <v>0</v>
      </c>
      <c r="U19" s="129"/>
      <c r="V19" s="129"/>
    </row>
    <row r="20" spans="1:22">
      <c r="A20" s="136" t="s">
        <v>165</v>
      </c>
      <c r="B20" s="135" t="s">
        <v>159</v>
      </c>
      <c r="C20" s="127" t="s">
        <v>43</v>
      </c>
      <c r="D20" s="127" t="s">
        <v>43</v>
      </c>
      <c r="E20" s="128">
        <v>0</v>
      </c>
      <c r="F20" s="128">
        <v>0</v>
      </c>
      <c r="G20" s="128">
        <v>0</v>
      </c>
      <c r="H20" s="128"/>
      <c r="I20" s="129"/>
      <c r="J20" s="129"/>
      <c r="K20" s="129">
        <v>0</v>
      </c>
      <c r="L20" s="129">
        <v>0</v>
      </c>
      <c r="M20" s="129"/>
      <c r="N20" s="129"/>
      <c r="O20" s="211">
        <v>0</v>
      </c>
      <c r="P20" s="145">
        <v>0</v>
      </c>
      <c r="Q20" s="128">
        <v>0</v>
      </c>
      <c r="R20" s="128">
        <v>0</v>
      </c>
      <c r="S20" s="225">
        <v>0</v>
      </c>
      <c r="T20" s="227">
        <v>0</v>
      </c>
      <c r="U20" s="129"/>
      <c r="V20" s="129"/>
    </row>
    <row r="21" spans="1:22">
      <c r="A21" s="136" t="s">
        <v>166</v>
      </c>
      <c r="B21" s="135" t="s">
        <v>161</v>
      </c>
      <c r="C21" s="127" t="s">
        <v>43</v>
      </c>
      <c r="D21" s="127" t="s">
        <v>43</v>
      </c>
      <c r="E21" s="128">
        <v>0</v>
      </c>
      <c r="F21" s="128">
        <v>0</v>
      </c>
      <c r="G21" s="128">
        <v>0</v>
      </c>
      <c r="H21" s="128"/>
      <c r="I21" s="129"/>
      <c r="J21" s="129"/>
      <c r="K21" s="129">
        <v>0</v>
      </c>
      <c r="L21" s="129">
        <v>0</v>
      </c>
      <c r="M21" s="129"/>
      <c r="N21" s="129"/>
      <c r="O21" s="211">
        <v>0</v>
      </c>
      <c r="P21" s="145">
        <v>0</v>
      </c>
      <c r="Q21" s="128">
        <v>0</v>
      </c>
      <c r="R21" s="128">
        <v>0</v>
      </c>
      <c r="S21" s="225">
        <v>0</v>
      </c>
      <c r="T21" s="227">
        <v>0</v>
      </c>
      <c r="U21" s="129"/>
      <c r="V21" s="129"/>
    </row>
    <row r="22" spans="1:22">
      <c r="A22" s="136" t="s">
        <v>167</v>
      </c>
      <c r="B22" s="138" t="s">
        <v>168</v>
      </c>
      <c r="C22" s="127" t="s">
        <v>43</v>
      </c>
      <c r="D22" s="127" t="s">
        <v>43</v>
      </c>
      <c r="E22" s="128">
        <v>0</v>
      </c>
      <c r="F22" s="128">
        <v>0</v>
      </c>
      <c r="G22" s="128">
        <v>0</v>
      </c>
      <c r="H22" s="128"/>
      <c r="I22" s="129"/>
      <c r="J22" s="129"/>
      <c r="K22" s="129">
        <v>0</v>
      </c>
      <c r="L22" s="129">
        <v>0</v>
      </c>
      <c r="M22" s="129"/>
      <c r="N22" s="129"/>
      <c r="O22" s="211">
        <v>0</v>
      </c>
      <c r="P22" s="145">
        <v>0</v>
      </c>
      <c r="Q22" s="128">
        <v>0</v>
      </c>
      <c r="R22" s="128">
        <v>0</v>
      </c>
      <c r="S22" s="225">
        <v>0</v>
      </c>
      <c r="T22" s="227">
        <v>0</v>
      </c>
      <c r="U22" s="129"/>
      <c r="V22" s="129"/>
    </row>
    <row r="23" spans="1:22" ht="24">
      <c r="A23" s="136" t="s">
        <v>169</v>
      </c>
      <c r="B23" s="138" t="s">
        <v>170</v>
      </c>
      <c r="C23" s="127" t="s">
        <v>43</v>
      </c>
      <c r="D23" s="127" t="s">
        <v>43</v>
      </c>
      <c r="E23" s="128">
        <v>0</v>
      </c>
      <c r="F23" s="128">
        <v>0</v>
      </c>
      <c r="G23" s="128">
        <v>0</v>
      </c>
      <c r="H23" s="128"/>
      <c r="I23" s="129"/>
      <c r="J23" s="129"/>
      <c r="K23" s="129">
        <v>0</v>
      </c>
      <c r="L23" s="129">
        <v>0</v>
      </c>
      <c r="M23" s="129"/>
      <c r="N23" s="129"/>
      <c r="O23" s="211">
        <v>0</v>
      </c>
      <c r="P23" s="145">
        <v>0</v>
      </c>
      <c r="Q23" s="128">
        <v>0</v>
      </c>
      <c r="R23" s="128">
        <v>0</v>
      </c>
      <c r="S23" s="225">
        <v>0</v>
      </c>
      <c r="T23" s="227">
        <v>0</v>
      </c>
      <c r="U23" s="129"/>
      <c r="V23" s="129"/>
    </row>
    <row r="24" spans="1:22" ht="24">
      <c r="A24" s="136" t="s">
        <v>171</v>
      </c>
      <c r="B24" s="138" t="s">
        <v>172</v>
      </c>
      <c r="C24" s="127" t="s">
        <v>43</v>
      </c>
      <c r="D24" s="127" t="s">
        <v>43</v>
      </c>
      <c r="E24" s="128">
        <v>0</v>
      </c>
      <c r="F24" s="128">
        <v>0</v>
      </c>
      <c r="G24" s="128">
        <v>0</v>
      </c>
      <c r="H24" s="128"/>
      <c r="I24" s="129"/>
      <c r="J24" s="129"/>
      <c r="K24" s="129">
        <v>0</v>
      </c>
      <c r="L24" s="129">
        <v>0</v>
      </c>
      <c r="M24" s="129"/>
      <c r="N24" s="129"/>
      <c r="O24" s="211">
        <v>0</v>
      </c>
      <c r="P24" s="145">
        <v>0</v>
      </c>
      <c r="Q24" s="128">
        <v>0</v>
      </c>
      <c r="R24" s="128">
        <v>0</v>
      </c>
      <c r="S24" s="225">
        <v>0</v>
      </c>
      <c r="T24" s="227">
        <v>0</v>
      </c>
      <c r="U24" s="129"/>
      <c r="V24" s="129"/>
    </row>
    <row r="25" spans="1:22">
      <c r="A25" s="1"/>
      <c r="B25" s="87"/>
      <c r="C25" s="1"/>
      <c r="D25" s="1"/>
      <c r="E25" s="1"/>
      <c r="F25" s="1"/>
      <c r="G25" s="1"/>
      <c r="H25" s="1"/>
      <c r="I25" s="1"/>
      <c r="J25" s="1"/>
      <c r="K25" s="3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mergeCells count="17">
    <mergeCell ref="A1:B1"/>
    <mergeCell ref="A4:D4"/>
    <mergeCell ref="A6:D6"/>
    <mergeCell ref="A7:D7"/>
    <mergeCell ref="A8:D8"/>
    <mergeCell ref="A9:A10"/>
    <mergeCell ref="B9:B10"/>
    <mergeCell ref="C9:D9"/>
    <mergeCell ref="E9:F9"/>
    <mergeCell ref="G9:H9"/>
    <mergeCell ref="S9:T9"/>
    <mergeCell ref="U9:V9"/>
    <mergeCell ref="I9:J9"/>
    <mergeCell ref="K9:L9"/>
    <mergeCell ref="M9:N9"/>
    <mergeCell ref="O9:P9"/>
    <mergeCell ref="Q9:R9"/>
  </mergeCells>
  <pageMargins left="0.70099999999999996" right="0.70099999999999996" top="0.752" bottom="0.752" header="0.3" footer="0.3"/>
  <pageSetup paperSize="9" scale="64" orientation="landscape" useFirstPageNumber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V25"/>
  <sheetViews>
    <sheetView topLeftCell="A9" workbookViewId="0"/>
  </sheetViews>
  <sheetFormatPr defaultColWidth="10" defaultRowHeight="12.75"/>
  <cols>
    <col min="1" max="1" width="5.28515625" customWidth="1"/>
    <col min="2" max="2" width="27.5703125" customWidth="1"/>
  </cols>
  <sheetData>
    <row r="1" spans="1:22">
      <c r="A1" s="417" t="s">
        <v>136</v>
      </c>
      <c r="B1" s="417"/>
      <c r="C1" s="1"/>
      <c r="D1" s="1"/>
      <c r="E1" s="1"/>
      <c r="F1" s="1"/>
      <c r="G1" s="1"/>
      <c r="H1" s="1"/>
      <c r="I1" s="1"/>
      <c r="J1" s="1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 customHeight="1">
      <c r="A3" s="120" t="s">
        <v>137</v>
      </c>
      <c r="B3" s="120"/>
      <c r="C3" s="120"/>
      <c r="D3" s="1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468" t="s">
        <v>138</v>
      </c>
      <c r="B4" s="468"/>
      <c r="C4" s="468"/>
      <c r="D4" s="46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>
      <c r="A6" s="469" t="s">
        <v>139</v>
      </c>
      <c r="B6" s="469"/>
      <c r="C6" s="469"/>
      <c r="D6" s="46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52.5" customHeight="1">
      <c r="A7" s="469" t="s">
        <v>140</v>
      </c>
      <c r="B7" s="469"/>
      <c r="C7" s="469"/>
      <c r="D7" s="46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4" customHeight="1">
      <c r="A8" s="469" t="s">
        <v>141</v>
      </c>
      <c r="B8" s="469"/>
      <c r="C8" s="469"/>
      <c r="D8" s="46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>
      <c r="A9" s="464" t="s">
        <v>2</v>
      </c>
      <c r="B9" s="464" t="s">
        <v>142</v>
      </c>
      <c r="C9" s="466" t="s">
        <v>143</v>
      </c>
      <c r="D9" s="467"/>
      <c r="E9" s="460" t="s">
        <v>4</v>
      </c>
      <c r="F9" s="461"/>
      <c r="G9" s="460" t="s">
        <v>5</v>
      </c>
      <c r="H9" s="461"/>
      <c r="I9" s="460" t="s">
        <v>144</v>
      </c>
      <c r="J9" s="461"/>
      <c r="K9" s="462" t="s">
        <v>145</v>
      </c>
      <c r="L9" s="463"/>
      <c r="M9" s="458" t="s">
        <v>146</v>
      </c>
      <c r="N9" s="459"/>
      <c r="O9" s="458" t="s">
        <v>147</v>
      </c>
      <c r="P9" s="459"/>
      <c r="Q9" s="458" t="s">
        <v>10</v>
      </c>
      <c r="R9" s="459"/>
      <c r="S9" s="458" t="s">
        <v>11</v>
      </c>
      <c r="T9" s="459"/>
      <c r="U9" s="458" t="s">
        <v>12</v>
      </c>
      <c r="V9" s="459"/>
    </row>
    <row r="10" spans="1:22" ht="60">
      <c r="A10" s="465"/>
      <c r="B10" s="465"/>
      <c r="C10" s="80" t="s">
        <v>148</v>
      </c>
      <c r="D10" s="121" t="s">
        <v>149</v>
      </c>
      <c r="E10" s="122" t="s">
        <v>148</v>
      </c>
      <c r="F10" s="123" t="s">
        <v>149</v>
      </c>
      <c r="G10" s="122" t="s">
        <v>148</v>
      </c>
      <c r="H10" s="123" t="s">
        <v>149</v>
      </c>
      <c r="I10" s="122" t="s">
        <v>148</v>
      </c>
      <c r="J10" s="123" t="s">
        <v>149</v>
      </c>
      <c r="K10" s="124" t="s">
        <v>3</v>
      </c>
      <c r="L10" s="123" t="s">
        <v>149</v>
      </c>
      <c r="M10" s="122" t="s">
        <v>148</v>
      </c>
      <c r="N10" s="123" t="s">
        <v>149</v>
      </c>
      <c r="O10" s="122" t="s">
        <v>148</v>
      </c>
      <c r="P10" s="123" t="s">
        <v>149</v>
      </c>
      <c r="Q10" s="122" t="s">
        <v>148</v>
      </c>
      <c r="R10" s="123" t="s">
        <v>149</v>
      </c>
      <c r="S10" s="122" t="s">
        <v>148</v>
      </c>
      <c r="T10" s="123" t="s">
        <v>149</v>
      </c>
      <c r="U10" s="122" t="s">
        <v>148</v>
      </c>
      <c r="V10" s="123" t="s">
        <v>149</v>
      </c>
    </row>
    <row r="11" spans="1:22" ht="43.5" customHeight="1">
      <c r="A11" s="125" t="s">
        <v>150</v>
      </c>
      <c r="B11" s="126" t="s">
        <v>151</v>
      </c>
      <c r="C11" s="127" t="s">
        <v>43</v>
      </c>
      <c r="D11" s="127" t="s">
        <v>43</v>
      </c>
      <c r="E11" s="128">
        <v>204</v>
      </c>
      <c r="F11" s="128">
        <v>204</v>
      </c>
      <c r="G11" s="128">
        <v>35</v>
      </c>
      <c r="H11" s="128">
        <v>0</v>
      </c>
      <c r="I11" s="129">
        <v>174</v>
      </c>
      <c r="J11" s="129">
        <v>0</v>
      </c>
      <c r="K11" s="129">
        <v>225</v>
      </c>
      <c r="L11" s="129">
        <v>0</v>
      </c>
      <c r="M11" s="129">
        <v>0</v>
      </c>
      <c r="N11" s="129">
        <v>0</v>
      </c>
      <c r="O11" s="209">
        <v>73</v>
      </c>
      <c r="P11" s="145">
        <v>0</v>
      </c>
      <c r="Q11" s="128">
        <v>0</v>
      </c>
      <c r="R11" s="128">
        <v>0</v>
      </c>
      <c r="S11" s="225">
        <v>0</v>
      </c>
      <c r="T11" s="227"/>
      <c r="U11" s="129"/>
      <c r="V11" s="129"/>
    </row>
    <row r="12" spans="1:22" ht="43.5" customHeight="1">
      <c r="A12" s="125" t="s">
        <v>152</v>
      </c>
      <c r="B12" s="126" t="s">
        <v>153</v>
      </c>
      <c r="C12" s="132" t="s">
        <v>43</v>
      </c>
      <c r="D12" s="132" t="s">
        <v>43</v>
      </c>
      <c r="E12" s="132">
        <v>392</v>
      </c>
      <c r="F12" s="132">
        <v>392</v>
      </c>
      <c r="G12" s="132">
        <v>112</v>
      </c>
      <c r="H12" s="132"/>
      <c r="I12" s="132">
        <v>174</v>
      </c>
      <c r="J12" s="132">
        <v>0</v>
      </c>
      <c r="K12" s="132">
        <v>366</v>
      </c>
      <c r="L12" s="132">
        <v>0</v>
      </c>
      <c r="M12" s="132">
        <v>43</v>
      </c>
      <c r="N12" s="132">
        <v>43</v>
      </c>
      <c r="O12" s="212">
        <v>287</v>
      </c>
      <c r="P12" s="145">
        <v>0</v>
      </c>
      <c r="Q12" s="132">
        <v>111</v>
      </c>
      <c r="R12" s="132">
        <v>111</v>
      </c>
      <c r="S12" s="225">
        <v>4</v>
      </c>
      <c r="T12" s="227"/>
      <c r="U12" s="132"/>
      <c r="V12" s="132"/>
    </row>
    <row r="13" spans="1:22">
      <c r="A13" s="134" t="s">
        <v>43</v>
      </c>
      <c r="B13" s="135" t="s">
        <v>17</v>
      </c>
      <c r="C13" s="127" t="s">
        <v>43</v>
      </c>
      <c r="D13" s="127" t="s">
        <v>43</v>
      </c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210"/>
      <c r="P13" s="145">
        <v>0</v>
      </c>
      <c r="Q13" s="80"/>
      <c r="R13" s="80"/>
      <c r="S13" s="226"/>
      <c r="T13" s="228"/>
      <c r="U13" s="80"/>
      <c r="V13" s="80"/>
    </row>
    <row r="14" spans="1:22">
      <c r="A14" s="136" t="s">
        <v>154</v>
      </c>
      <c r="B14" s="135" t="s">
        <v>155</v>
      </c>
      <c r="C14" s="127" t="s">
        <v>43</v>
      </c>
      <c r="D14" s="127" t="s">
        <v>43</v>
      </c>
      <c r="E14" s="128">
        <v>392</v>
      </c>
      <c r="F14" s="128">
        <v>392</v>
      </c>
      <c r="G14" s="128">
        <v>112</v>
      </c>
      <c r="H14" s="128"/>
      <c r="I14" s="129">
        <v>174</v>
      </c>
      <c r="J14" s="129">
        <v>0</v>
      </c>
      <c r="K14" s="129">
        <v>366</v>
      </c>
      <c r="L14" s="129">
        <v>0</v>
      </c>
      <c r="M14" s="129">
        <v>43</v>
      </c>
      <c r="N14" s="129">
        <v>43</v>
      </c>
      <c r="O14" s="212">
        <v>287</v>
      </c>
      <c r="P14" s="145">
        <v>0</v>
      </c>
      <c r="Q14" s="128">
        <v>111</v>
      </c>
      <c r="R14" s="128">
        <v>111</v>
      </c>
      <c r="S14" s="225">
        <v>4</v>
      </c>
      <c r="T14" s="227"/>
      <c r="U14" s="129"/>
      <c r="V14" s="129"/>
    </row>
    <row r="15" spans="1:22" ht="63.75" customHeight="1">
      <c r="A15" s="136" t="s">
        <v>156</v>
      </c>
      <c r="B15" s="137" t="s">
        <v>157</v>
      </c>
      <c r="C15" s="127" t="s">
        <v>43</v>
      </c>
      <c r="D15" s="127" t="s">
        <v>43</v>
      </c>
      <c r="E15" s="128">
        <v>0</v>
      </c>
      <c r="F15" s="128">
        <v>0</v>
      </c>
      <c r="G15" s="128">
        <v>0</v>
      </c>
      <c r="H15" s="128"/>
      <c r="I15" s="129">
        <v>0</v>
      </c>
      <c r="J15" s="129">
        <v>0</v>
      </c>
      <c r="K15" s="129">
        <v>0</v>
      </c>
      <c r="L15" s="129">
        <v>0</v>
      </c>
      <c r="M15" s="129">
        <v>0</v>
      </c>
      <c r="N15" s="129">
        <v>0</v>
      </c>
      <c r="O15" s="211">
        <v>0</v>
      </c>
      <c r="P15" s="145">
        <v>0</v>
      </c>
      <c r="Q15" s="128">
        <v>0</v>
      </c>
      <c r="R15" s="128">
        <v>0</v>
      </c>
      <c r="S15" s="225">
        <v>0</v>
      </c>
      <c r="T15" s="227"/>
      <c r="U15" s="129"/>
      <c r="V15" s="129"/>
    </row>
    <row r="16" spans="1:22">
      <c r="A16" s="136" t="s">
        <v>158</v>
      </c>
      <c r="B16" s="135" t="s">
        <v>159</v>
      </c>
      <c r="C16" s="127" t="s">
        <v>43</v>
      </c>
      <c r="D16" s="127" t="s">
        <v>43</v>
      </c>
      <c r="E16" s="128">
        <v>0</v>
      </c>
      <c r="F16" s="128">
        <v>0</v>
      </c>
      <c r="G16" s="128">
        <v>0</v>
      </c>
      <c r="H16" s="128"/>
      <c r="I16" s="129">
        <v>0</v>
      </c>
      <c r="J16" s="129">
        <v>0</v>
      </c>
      <c r="K16" s="129">
        <v>0</v>
      </c>
      <c r="L16" s="129">
        <v>0</v>
      </c>
      <c r="M16" s="129">
        <v>0</v>
      </c>
      <c r="N16" s="129">
        <v>0</v>
      </c>
      <c r="O16" s="211">
        <v>0</v>
      </c>
      <c r="P16" s="145">
        <v>0</v>
      </c>
      <c r="Q16" s="128">
        <v>0</v>
      </c>
      <c r="R16" s="128">
        <v>0</v>
      </c>
      <c r="S16" s="225">
        <v>0</v>
      </c>
      <c r="T16" s="227"/>
      <c r="U16" s="129"/>
      <c r="V16" s="129"/>
    </row>
    <row r="17" spans="1:22">
      <c r="A17" s="136" t="s">
        <v>160</v>
      </c>
      <c r="B17" s="135" t="s">
        <v>161</v>
      </c>
      <c r="C17" s="127" t="s">
        <v>43</v>
      </c>
      <c r="D17" s="127" t="s">
        <v>43</v>
      </c>
      <c r="E17" s="128">
        <v>0</v>
      </c>
      <c r="F17" s="128">
        <v>0</v>
      </c>
      <c r="G17" s="128">
        <v>0</v>
      </c>
      <c r="H17" s="128"/>
      <c r="I17" s="129">
        <v>0</v>
      </c>
      <c r="J17" s="129">
        <v>0</v>
      </c>
      <c r="K17" s="129">
        <v>0</v>
      </c>
      <c r="L17" s="129">
        <v>0</v>
      </c>
      <c r="M17" s="129">
        <v>0</v>
      </c>
      <c r="N17" s="129">
        <v>0</v>
      </c>
      <c r="O17" s="211">
        <v>0</v>
      </c>
      <c r="P17" s="145">
        <v>0</v>
      </c>
      <c r="Q17" s="128">
        <v>0</v>
      </c>
      <c r="R17" s="128">
        <v>0</v>
      </c>
      <c r="S17" s="225">
        <v>0</v>
      </c>
      <c r="T17" s="227"/>
      <c r="U17" s="129"/>
      <c r="V17" s="129"/>
    </row>
    <row r="18" spans="1:22" ht="43.5" customHeight="1">
      <c r="A18" s="125" t="s">
        <v>162</v>
      </c>
      <c r="B18" s="126" t="s">
        <v>163</v>
      </c>
      <c r="C18" s="132" t="s">
        <v>43</v>
      </c>
      <c r="D18" s="132" t="s">
        <v>43</v>
      </c>
      <c r="E18" s="128">
        <v>0</v>
      </c>
      <c r="F18" s="128">
        <v>0</v>
      </c>
      <c r="G18" s="132">
        <v>0</v>
      </c>
      <c r="H18" s="132"/>
      <c r="I18" s="132">
        <v>0</v>
      </c>
      <c r="J18" s="132">
        <v>0</v>
      </c>
      <c r="K18" s="132">
        <v>0</v>
      </c>
      <c r="L18" s="132">
        <v>0</v>
      </c>
      <c r="M18" s="132">
        <v>0</v>
      </c>
      <c r="N18" s="132">
        <v>0</v>
      </c>
      <c r="O18" s="211">
        <v>0</v>
      </c>
      <c r="P18" s="145">
        <v>0</v>
      </c>
      <c r="Q18" s="132">
        <v>0</v>
      </c>
      <c r="R18" s="132">
        <v>0</v>
      </c>
      <c r="S18" s="225">
        <v>0</v>
      </c>
      <c r="T18" s="227"/>
      <c r="U18" s="132"/>
      <c r="V18" s="132"/>
    </row>
    <row r="19" spans="1:22">
      <c r="A19" s="136" t="s">
        <v>164</v>
      </c>
      <c r="B19" s="135" t="s">
        <v>155</v>
      </c>
      <c r="C19" s="127" t="s">
        <v>43</v>
      </c>
      <c r="D19" s="127" t="s">
        <v>43</v>
      </c>
      <c r="E19" s="128">
        <v>0</v>
      </c>
      <c r="F19" s="128">
        <v>0</v>
      </c>
      <c r="G19" s="128">
        <v>0</v>
      </c>
      <c r="H19" s="128"/>
      <c r="I19" s="129">
        <v>0</v>
      </c>
      <c r="J19" s="129">
        <v>0</v>
      </c>
      <c r="K19" s="129">
        <v>0</v>
      </c>
      <c r="L19" s="129">
        <v>0</v>
      </c>
      <c r="M19" s="129">
        <v>0</v>
      </c>
      <c r="N19" s="129">
        <v>0</v>
      </c>
      <c r="O19" s="211">
        <v>0</v>
      </c>
      <c r="P19" s="145">
        <v>0</v>
      </c>
      <c r="Q19" s="128">
        <v>0</v>
      </c>
      <c r="R19" s="128">
        <v>0</v>
      </c>
      <c r="S19" s="225">
        <v>0</v>
      </c>
      <c r="T19" s="227"/>
      <c r="U19" s="129"/>
      <c r="V19" s="129"/>
    </row>
    <row r="20" spans="1:22">
      <c r="A20" s="136" t="s">
        <v>165</v>
      </c>
      <c r="B20" s="135" t="s">
        <v>159</v>
      </c>
      <c r="C20" s="127" t="s">
        <v>43</v>
      </c>
      <c r="D20" s="127" t="s">
        <v>43</v>
      </c>
      <c r="E20" s="128">
        <v>0</v>
      </c>
      <c r="F20" s="128">
        <v>0</v>
      </c>
      <c r="G20" s="128">
        <v>0</v>
      </c>
      <c r="H20" s="128"/>
      <c r="I20" s="129">
        <v>0</v>
      </c>
      <c r="J20" s="129">
        <v>0</v>
      </c>
      <c r="K20" s="129">
        <v>0</v>
      </c>
      <c r="L20" s="129">
        <v>0</v>
      </c>
      <c r="M20" s="129">
        <v>0</v>
      </c>
      <c r="N20" s="129">
        <v>0</v>
      </c>
      <c r="O20" s="211">
        <v>0</v>
      </c>
      <c r="P20" s="145">
        <v>0</v>
      </c>
      <c r="Q20" s="128">
        <v>0</v>
      </c>
      <c r="R20" s="128">
        <v>0</v>
      </c>
      <c r="S20" s="225">
        <v>0</v>
      </c>
      <c r="T20" s="227"/>
      <c r="U20" s="129"/>
      <c r="V20" s="129"/>
    </row>
    <row r="21" spans="1:22">
      <c r="A21" s="136" t="s">
        <v>166</v>
      </c>
      <c r="B21" s="135" t="s">
        <v>161</v>
      </c>
      <c r="C21" s="127" t="s">
        <v>43</v>
      </c>
      <c r="D21" s="127" t="s">
        <v>43</v>
      </c>
      <c r="E21" s="128">
        <v>0</v>
      </c>
      <c r="F21" s="128">
        <v>0</v>
      </c>
      <c r="G21" s="128">
        <v>0</v>
      </c>
      <c r="H21" s="128"/>
      <c r="I21" s="129">
        <v>0</v>
      </c>
      <c r="J21" s="129">
        <v>0</v>
      </c>
      <c r="K21" s="129">
        <v>0</v>
      </c>
      <c r="L21" s="129">
        <v>0</v>
      </c>
      <c r="M21" s="129">
        <v>0</v>
      </c>
      <c r="N21" s="129">
        <v>0</v>
      </c>
      <c r="O21" s="211">
        <v>0</v>
      </c>
      <c r="P21" s="145">
        <v>0</v>
      </c>
      <c r="Q21" s="128">
        <v>0</v>
      </c>
      <c r="R21" s="128">
        <v>0</v>
      </c>
      <c r="S21" s="225">
        <v>0</v>
      </c>
      <c r="T21" s="227"/>
      <c r="U21" s="129"/>
      <c r="V21" s="129"/>
    </row>
    <row r="22" spans="1:22">
      <c r="A22" s="136" t="s">
        <v>167</v>
      </c>
      <c r="B22" s="138" t="s">
        <v>168</v>
      </c>
      <c r="C22" s="127" t="s">
        <v>43</v>
      </c>
      <c r="D22" s="127" t="s">
        <v>43</v>
      </c>
      <c r="E22" s="128">
        <v>0</v>
      </c>
      <c r="F22" s="128">
        <v>0</v>
      </c>
      <c r="G22" s="128">
        <v>0</v>
      </c>
      <c r="H22" s="128"/>
      <c r="I22" s="129">
        <v>0</v>
      </c>
      <c r="J22" s="129">
        <v>0</v>
      </c>
      <c r="K22" s="129">
        <v>0</v>
      </c>
      <c r="L22" s="129">
        <v>0</v>
      </c>
      <c r="M22" s="129">
        <v>0</v>
      </c>
      <c r="N22" s="129">
        <v>0</v>
      </c>
      <c r="O22" s="211">
        <v>0</v>
      </c>
      <c r="P22" s="145">
        <v>0</v>
      </c>
      <c r="Q22" s="128">
        <v>0</v>
      </c>
      <c r="R22" s="128">
        <v>0</v>
      </c>
      <c r="S22" s="225">
        <v>0</v>
      </c>
      <c r="T22" s="227"/>
      <c r="U22" s="129"/>
      <c r="V22" s="129"/>
    </row>
    <row r="23" spans="1:22" ht="24">
      <c r="A23" s="136" t="s">
        <v>169</v>
      </c>
      <c r="B23" s="138" t="s">
        <v>170</v>
      </c>
      <c r="C23" s="127" t="s">
        <v>43</v>
      </c>
      <c r="D23" s="127" t="s">
        <v>43</v>
      </c>
      <c r="E23" s="128">
        <v>0</v>
      </c>
      <c r="F23" s="128">
        <v>0</v>
      </c>
      <c r="G23" s="128">
        <v>0</v>
      </c>
      <c r="H23" s="128"/>
      <c r="I23" s="129">
        <v>0</v>
      </c>
      <c r="J23" s="129">
        <v>0</v>
      </c>
      <c r="K23" s="129">
        <v>0</v>
      </c>
      <c r="L23" s="129">
        <v>0</v>
      </c>
      <c r="M23" s="129">
        <v>0</v>
      </c>
      <c r="N23" s="129">
        <v>0</v>
      </c>
      <c r="O23" s="211">
        <v>0</v>
      </c>
      <c r="P23" s="145">
        <v>0</v>
      </c>
      <c r="Q23" s="128">
        <v>0</v>
      </c>
      <c r="R23" s="128">
        <v>0</v>
      </c>
      <c r="S23" s="225">
        <v>0</v>
      </c>
      <c r="T23" s="227"/>
      <c r="U23" s="129"/>
      <c r="V23" s="129"/>
    </row>
    <row r="24" spans="1:22" ht="24">
      <c r="A24" s="136" t="s">
        <v>171</v>
      </c>
      <c r="B24" s="138" t="s">
        <v>172</v>
      </c>
      <c r="C24" s="127" t="s">
        <v>43</v>
      </c>
      <c r="D24" s="127" t="s">
        <v>43</v>
      </c>
      <c r="E24" s="128">
        <v>0</v>
      </c>
      <c r="F24" s="128">
        <v>0</v>
      </c>
      <c r="G24" s="128">
        <v>0</v>
      </c>
      <c r="H24" s="128"/>
      <c r="I24" s="129">
        <v>0</v>
      </c>
      <c r="J24" s="129">
        <v>0</v>
      </c>
      <c r="K24" s="129">
        <v>0</v>
      </c>
      <c r="L24" s="129">
        <v>0</v>
      </c>
      <c r="M24" s="129">
        <v>0</v>
      </c>
      <c r="N24" s="129">
        <v>0</v>
      </c>
      <c r="O24" s="211">
        <v>0</v>
      </c>
      <c r="P24" s="145">
        <v>0</v>
      </c>
      <c r="Q24" s="128">
        <v>0</v>
      </c>
      <c r="R24" s="128">
        <v>0</v>
      </c>
      <c r="S24" s="225">
        <v>0</v>
      </c>
      <c r="T24" s="227"/>
      <c r="U24" s="129"/>
      <c r="V24" s="129"/>
    </row>
    <row r="25" spans="1:22">
      <c r="A25" s="1"/>
      <c r="B25" s="87"/>
      <c r="C25" s="1"/>
      <c r="D25" s="1"/>
      <c r="E25" s="1"/>
      <c r="F25" s="1"/>
      <c r="G25" s="1"/>
      <c r="H25" s="1"/>
      <c r="I25" s="1"/>
      <c r="J25" s="1"/>
      <c r="K25" s="3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mergeCells count="17">
    <mergeCell ref="A1:B1"/>
    <mergeCell ref="A4:D4"/>
    <mergeCell ref="A6:D6"/>
    <mergeCell ref="A7:D7"/>
    <mergeCell ref="A8:D8"/>
    <mergeCell ref="A9:A10"/>
    <mergeCell ref="B9:B10"/>
    <mergeCell ref="C9:D9"/>
    <mergeCell ref="E9:F9"/>
    <mergeCell ref="G9:H9"/>
    <mergeCell ref="S9:T9"/>
    <mergeCell ref="U9:V9"/>
    <mergeCell ref="I9:J9"/>
    <mergeCell ref="K9:L9"/>
    <mergeCell ref="M9:N9"/>
    <mergeCell ref="O9:P9"/>
    <mergeCell ref="Q9:R9"/>
  </mergeCells>
  <pageMargins left="0.70099999999999996" right="0.70099999999999996" top="0.752" bottom="0.752" header="0.3" footer="0.3"/>
  <pageSetup paperSize="9" scale="64" orientation="landscape" useFirstPageNumber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V25"/>
  <sheetViews>
    <sheetView topLeftCell="A9" workbookViewId="0"/>
  </sheetViews>
  <sheetFormatPr defaultColWidth="10" defaultRowHeight="12.75"/>
  <cols>
    <col min="1" max="1" width="5.28515625" customWidth="1"/>
    <col min="2" max="2" width="27.5703125" customWidth="1"/>
  </cols>
  <sheetData>
    <row r="1" spans="1:22">
      <c r="A1" s="417" t="s">
        <v>136</v>
      </c>
      <c r="B1" s="417"/>
      <c r="C1" s="1"/>
      <c r="D1" s="1"/>
      <c r="E1" s="1"/>
      <c r="F1" s="1"/>
      <c r="G1" s="1"/>
      <c r="H1" s="1"/>
      <c r="I1" s="1"/>
      <c r="J1" s="1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 customHeight="1">
      <c r="A3" s="120" t="s">
        <v>137</v>
      </c>
      <c r="B3" s="120"/>
      <c r="C3" s="120"/>
      <c r="D3" s="1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468" t="s">
        <v>138</v>
      </c>
      <c r="B4" s="468"/>
      <c r="C4" s="468"/>
      <c r="D4" s="46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>
      <c r="A6" s="469" t="s">
        <v>139</v>
      </c>
      <c r="B6" s="469"/>
      <c r="C6" s="469"/>
      <c r="D6" s="46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52.5" customHeight="1">
      <c r="A7" s="469" t="s">
        <v>140</v>
      </c>
      <c r="B7" s="469"/>
      <c r="C7" s="469"/>
      <c r="D7" s="46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4" customHeight="1">
      <c r="A8" s="469" t="s">
        <v>141</v>
      </c>
      <c r="B8" s="469"/>
      <c r="C8" s="469"/>
      <c r="D8" s="46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>
      <c r="A9" s="464" t="s">
        <v>2</v>
      </c>
      <c r="B9" s="464" t="s">
        <v>142</v>
      </c>
      <c r="C9" s="466" t="s">
        <v>143</v>
      </c>
      <c r="D9" s="467"/>
      <c r="E9" s="460" t="s">
        <v>4</v>
      </c>
      <c r="F9" s="461"/>
      <c r="G9" s="460" t="s">
        <v>5</v>
      </c>
      <c r="H9" s="461"/>
      <c r="I9" s="460" t="s">
        <v>144</v>
      </c>
      <c r="J9" s="461"/>
      <c r="K9" s="462" t="s">
        <v>145</v>
      </c>
      <c r="L9" s="463"/>
      <c r="M9" s="458" t="s">
        <v>146</v>
      </c>
      <c r="N9" s="459"/>
      <c r="O9" s="458" t="s">
        <v>147</v>
      </c>
      <c r="P9" s="459"/>
      <c r="Q9" s="458" t="s">
        <v>10</v>
      </c>
      <c r="R9" s="459"/>
      <c r="S9" s="458" t="s">
        <v>11</v>
      </c>
      <c r="T9" s="459"/>
      <c r="U9" s="458" t="s">
        <v>12</v>
      </c>
      <c r="V9" s="459"/>
    </row>
    <row r="10" spans="1:22" ht="60">
      <c r="A10" s="465"/>
      <c r="B10" s="465"/>
      <c r="C10" s="80" t="s">
        <v>148</v>
      </c>
      <c r="D10" s="121" t="s">
        <v>149</v>
      </c>
      <c r="E10" s="122" t="s">
        <v>148</v>
      </c>
      <c r="F10" s="123" t="s">
        <v>149</v>
      </c>
      <c r="G10" s="122" t="s">
        <v>148</v>
      </c>
      <c r="H10" s="123" t="s">
        <v>149</v>
      </c>
      <c r="I10" s="122" t="s">
        <v>148</v>
      </c>
      <c r="J10" s="123" t="s">
        <v>149</v>
      </c>
      <c r="K10" s="124" t="s">
        <v>3</v>
      </c>
      <c r="L10" s="123" t="s">
        <v>149</v>
      </c>
      <c r="M10" s="280" t="s">
        <v>148</v>
      </c>
      <c r="N10" s="281" t="s">
        <v>149</v>
      </c>
      <c r="O10" s="122" t="s">
        <v>148</v>
      </c>
      <c r="P10" s="123" t="s">
        <v>149</v>
      </c>
      <c r="Q10" s="122" t="s">
        <v>148</v>
      </c>
      <c r="R10" s="123" t="s">
        <v>149</v>
      </c>
      <c r="S10" s="122" t="s">
        <v>148</v>
      </c>
      <c r="T10" s="123" t="s">
        <v>149</v>
      </c>
      <c r="U10" s="122" t="s">
        <v>148</v>
      </c>
      <c r="V10" s="123" t="s">
        <v>149</v>
      </c>
    </row>
    <row r="11" spans="1:22" ht="43.5" customHeight="1">
      <c r="A11" s="125" t="s">
        <v>150</v>
      </c>
      <c r="B11" s="126" t="s">
        <v>151</v>
      </c>
      <c r="C11" s="127" t="s">
        <v>43</v>
      </c>
      <c r="D11" s="127" t="s">
        <v>43</v>
      </c>
      <c r="E11" s="128">
        <v>203</v>
      </c>
      <c r="F11" s="128">
        <v>203</v>
      </c>
      <c r="G11" s="128">
        <v>109</v>
      </c>
      <c r="H11" s="128"/>
      <c r="I11" s="129">
        <v>180</v>
      </c>
      <c r="J11" s="129"/>
      <c r="K11" s="129">
        <v>211</v>
      </c>
      <c r="L11" s="282">
        <v>0</v>
      </c>
      <c r="M11" s="239">
        <v>0</v>
      </c>
      <c r="N11" s="239">
        <v>0</v>
      </c>
      <c r="O11" s="209">
        <v>68</v>
      </c>
      <c r="P11" s="145">
        <v>0</v>
      </c>
      <c r="Q11" s="128">
        <v>0</v>
      </c>
      <c r="R11" s="128">
        <v>0</v>
      </c>
      <c r="S11" s="225">
        <v>4</v>
      </c>
      <c r="T11" s="227">
        <v>4</v>
      </c>
      <c r="U11" s="129">
        <v>184</v>
      </c>
      <c r="V11" s="129"/>
    </row>
    <row r="12" spans="1:22" ht="43.5" customHeight="1">
      <c r="A12" s="125" t="s">
        <v>152</v>
      </c>
      <c r="B12" s="126" t="s">
        <v>153</v>
      </c>
      <c r="C12" s="132" t="s">
        <v>43</v>
      </c>
      <c r="D12" s="132" t="s">
        <v>43</v>
      </c>
      <c r="E12" s="132">
        <v>417</v>
      </c>
      <c r="F12" s="132">
        <v>417</v>
      </c>
      <c r="G12" s="132">
        <v>109</v>
      </c>
      <c r="H12" s="132"/>
      <c r="I12" s="132">
        <v>180</v>
      </c>
      <c r="J12" s="132"/>
      <c r="K12" s="132">
        <v>405</v>
      </c>
      <c r="L12" s="283">
        <v>0</v>
      </c>
      <c r="M12" s="285">
        <v>43</v>
      </c>
      <c r="N12" s="285">
        <v>43</v>
      </c>
      <c r="O12" s="212">
        <v>305</v>
      </c>
      <c r="P12" s="145">
        <v>0</v>
      </c>
      <c r="Q12" s="132">
        <v>106</v>
      </c>
      <c r="R12" s="132">
        <v>106</v>
      </c>
      <c r="S12" s="225">
        <v>4</v>
      </c>
      <c r="T12" s="227">
        <v>4</v>
      </c>
      <c r="U12" s="132">
        <v>377</v>
      </c>
      <c r="V12" s="132"/>
    </row>
    <row r="13" spans="1:22">
      <c r="A13" s="134" t="s">
        <v>43</v>
      </c>
      <c r="B13" s="135" t="s">
        <v>17</v>
      </c>
      <c r="C13" s="127" t="s">
        <v>43</v>
      </c>
      <c r="D13" s="127" t="s">
        <v>43</v>
      </c>
      <c r="E13" s="80"/>
      <c r="F13" s="80"/>
      <c r="G13" s="80"/>
      <c r="H13" s="80"/>
      <c r="I13" s="80"/>
      <c r="J13" s="80"/>
      <c r="K13" s="80"/>
      <c r="L13" s="284"/>
      <c r="M13" s="239" t="s">
        <v>43</v>
      </c>
      <c r="N13" s="239" t="s">
        <v>43</v>
      </c>
      <c r="O13" s="210"/>
      <c r="P13" s="145"/>
      <c r="Q13" s="80"/>
      <c r="R13" s="80"/>
      <c r="S13" s="226"/>
      <c r="T13" s="228"/>
      <c r="U13" s="80"/>
      <c r="V13" s="80"/>
    </row>
    <row r="14" spans="1:22">
      <c r="A14" s="136" t="s">
        <v>154</v>
      </c>
      <c r="B14" s="135" t="s">
        <v>155</v>
      </c>
      <c r="C14" s="127" t="s">
        <v>43</v>
      </c>
      <c r="D14" s="127" t="s">
        <v>43</v>
      </c>
      <c r="E14" s="128">
        <v>417</v>
      </c>
      <c r="F14" s="128">
        <v>417</v>
      </c>
      <c r="G14" s="128">
        <v>109</v>
      </c>
      <c r="H14" s="128"/>
      <c r="I14" s="129">
        <v>180</v>
      </c>
      <c r="J14" s="129"/>
      <c r="K14" s="129">
        <v>405</v>
      </c>
      <c r="L14" s="282">
        <v>0</v>
      </c>
      <c r="M14" s="239">
        <v>43</v>
      </c>
      <c r="N14" s="239">
        <v>43</v>
      </c>
      <c r="O14" s="212">
        <v>305</v>
      </c>
      <c r="P14" s="145">
        <v>0</v>
      </c>
      <c r="Q14" s="128">
        <v>106</v>
      </c>
      <c r="R14" s="128">
        <v>106</v>
      </c>
      <c r="S14" s="225">
        <v>4</v>
      </c>
      <c r="T14" s="227">
        <v>4</v>
      </c>
      <c r="U14" s="129">
        <v>0</v>
      </c>
      <c r="V14" s="129"/>
    </row>
    <row r="15" spans="1:22" ht="63.75" customHeight="1">
      <c r="A15" s="136" t="s">
        <v>156</v>
      </c>
      <c r="B15" s="137" t="s">
        <v>157</v>
      </c>
      <c r="C15" s="127" t="s">
        <v>43</v>
      </c>
      <c r="D15" s="127" t="s">
        <v>43</v>
      </c>
      <c r="E15" s="128">
        <v>0</v>
      </c>
      <c r="F15" s="128">
        <v>0</v>
      </c>
      <c r="G15" s="128">
        <v>0</v>
      </c>
      <c r="H15" s="128"/>
      <c r="I15" s="129">
        <v>0</v>
      </c>
      <c r="J15" s="129"/>
      <c r="K15" s="129">
        <v>0</v>
      </c>
      <c r="L15" s="282">
        <v>0</v>
      </c>
      <c r="M15" s="239">
        <v>0</v>
      </c>
      <c r="N15" s="239">
        <v>0</v>
      </c>
      <c r="O15" s="211">
        <v>0</v>
      </c>
      <c r="P15" s="145">
        <v>0</v>
      </c>
      <c r="Q15" s="128">
        <v>0</v>
      </c>
      <c r="R15" s="128">
        <v>0</v>
      </c>
      <c r="S15" s="225">
        <v>0</v>
      </c>
      <c r="T15" s="227">
        <v>0</v>
      </c>
      <c r="U15" s="129">
        <v>0</v>
      </c>
      <c r="V15" s="129"/>
    </row>
    <row r="16" spans="1:22">
      <c r="A16" s="136" t="s">
        <v>158</v>
      </c>
      <c r="B16" s="135" t="s">
        <v>159</v>
      </c>
      <c r="C16" s="127" t="s">
        <v>43</v>
      </c>
      <c r="D16" s="127" t="s">
        <v>43</v>
      </c>
      <c r="E16" s="128">
        <v>0</v>
      </c>
      <c r="F16" s="128">
        <v>0</v>
      </c>
      <c r="G16" s="128">
        <v>0</v>
      </c>
      <c r="H16" s="128"/>
      <c r="I16" s="129"/>
      <c r="J16" s="129"/>
      <c r="K16" s="129">
        <v>0</v>
      </c>
      <c r="L16" s="282">
        <v>0</v>
      </c>
      <c r="M16" s="239">
        <v>0</v>
      </c>
      <c r="N16" s="239">
        <v>0</v>
      </c>
      <c r="O16" s="211">
        <v>0</v>
      </c>
      <c r="P16" s="145">
        <v>0</v>
      </c>
      <c r="Q16" s="128">
        <v>0</v>
      </c>
      <c r="R16" s="128">
        <v>0</v>
      </c>
      <c r="S16" s="225">
        <v>0</v>
      </c>
      <c r="T16" s="227">
        <v>0</v>
      </c>
      <c r="U16" s="129">
        <v>0</v>
      </c>
      <c r="V16" s="129"/>
    </row>
    <row r="17" spans="1:22">
      <c r="A17" s="136" t="s">
        <v>160</v>
      </c>
      <c r="B17" s="135" t="s">
        <v>161</v>
      </c>
      <c r="C17" s="127" t="s">
        <v>43</v>
      </c>
      <c r="D17" s="127" t="s">
        <v>43</v>
      </c>
      <c r="E17" s="128">
        <v>0</v>
      </c>
      <c r="F17" s="128">
        <v>0</v>
      </c>
      <c r="G17" s="128">
        <v>0</v>
      </c>
      <c r="H17" s="128"/>
      <c r="I17" s="129"/>
      <c r="J17" s="129"/>
      <c r="K17" s="129">
        <v>0</v>
      </c>
      <c r="L17" s="282">
        <v>0</v>
      </c>
      <c r="M17" s="239">
        <v>0</v>
      </c>
      <c r="N17" s="239">
        <v>0</v>
      </c>
      <c r="O17" s="211">
        <v>0</v>
      </c>
      <c r="P17" s="145">
        <v>0</v>
      </c>
      <c r="Q17" s="128">
        <v>0</v>
      </c>
      <c r="R17" s="128">
        <v>0</v>
      </c>
      <c r="S17" s="225">
        <v>0</v>
      </c>
      <c r="T17" s="227">
        <v>0</v>
      </c>
      <c r="U17" s="129">
        <v>0</v>
      </c>
      <c r="V17" s="129"/>
    </row>
    <row r="18" spans="1:22" ht="43.5" customHeight="1">
      <c r="A18" s="125" t="s">
        <v>162</v>
      </c>
      <c r="B18" s="126" t="s">
        <v>163</v>
      </c>
      <c r="C18" s="132" t="s">
        <v>43</v>
      </c>
      <c r="D18" s="132" t="s">
        <v>43</v>
      </c>
      <c r="E18" s="128">
        <v>0</v>
      </c>
      <c r="F18" s="128">
        <v>0</v>
      </c>
      <c r="G18" s="132">
        <v>35</v>
      </c>
      <c r="H18" s="132"/>
      <c r="I18" s="132"/>
      <c r="J18" s="132"/>
      <c r="K18" s="132">
        <v>0</v>
      </c>
      <c r="L18" s="283">
        <v>0</v>
      </c>
      <c r="M18" s="239">
        <v>0</v>
      </c>
      <c r="N18" s="239">
        <v>0</v>
      </c>
      <c r="O18" s="211">
        <v>18</v>
      </c>
      <c r="P18" s="145">
        <v>0</v>
      </c>
      <c r="Q18" s="132">
        <v>0</v>
      </c>
      <c r="R18" s="132">
        <v>0</v>
      </c>
      <c r="S18" s="225">
        <v>0</v>
      </c>
      <c r="T18" s="227">
        <v>0</v>
      </c>
      <c r="U18" s="132">
        <v>184</v>
      </c>
      <c r="V18" s="132"/>
    </row>
    <row r="19" spans="1:22">
      <c r="A19" s="136" t="s">
        <v>164</v>
      </c>
      <c r="B19" s="135" t="s">
        <v>155</v>
      </c>
      <c r="C19" s="127" t="s">
        <v>43</v>
      </c>
      <c r="D19" s="127" t="s">
        <v>43</v>
      </c>
      <c r="E19" s="128">
        <v>0</v>
      </c>
      <c r="F19" s="128">
        <v>0</v>
      </c>
      <c r="G19" s="128">
        <v>35</v>
      </c>
      <c r="H19" s="128"/>
      <c r="I19" s="129"/>
      <c r="J19" s="129"/>
      <c r="K19" s="129">
        <v>0</v>
      </c>
      <c r="L19" s="282">
        <v>0</v>
      </c>
      <c r="M19" s="239">
        <v>0</v>
      </c>
      <c r="N19" s="239">
        <v>0</v>
      </c>
      <c r="O19" s="211">
        <v>18</v>
      </c>
      <c r="P19" s="145">
        <v>0</v>
      </c>
      <c r="Q19" s="128">
        <v>0</v>
      </c>
      <c r="R19" s="128">
        <v>0</v>
      </c>
      <c r="S19" s="225">
        <v>0</v>
      </c>
      <c r="T19" s="227">
        <v>0</v>
      </c>
      <c r="U19" s="129">
        <v>184</v>
      </c>
      <c r="V19" s="129"/>
    </row>
    <row r="20" spans="1:22">
      <c r="A20" s="136" t="s">
        <v>165</v>
      </c>
      <c r="B20" s="135" t="s">
        <v>159</v>
      </c>
      <c r="C20" s="127" t="s">
        <v>43</v>
      </c>
      <c r="D20" s="127" t="s">
        <v>43</v>
      </c>
      <c r="E20" s="128">
        <v>0</v>
      </c>
      <c r="F20" s="128">
        <v>0</v>
      </c>
      <c r="G20" s="128">
        <v>0</v>
      </c>
      <c r="H20" s="128"/>
      <c r="I20" s="129"/>
      <c r="J20" s="129"/>
      <c r="K20" s="129">
        <v>0</v>
      </c>
      <c r="L20" s="282">
        <v>0</v>
      </c>
      <c r="M20" s="239">
        <v>0</v>
      </c>
      <c r="N20" s="239">
        <v>0</v>
      </c>
      <c r="O20" s="211">
        <v>0</v>
      </c>
      <c r="P20" s="145">
        <v>0</v>
      </c>
      <c r="Q20" s="128">
        <v>0</v>
      </c>
      <c r="R20" s="128">
        <v>0</v>
      </c>
      <c r="S20" s="225">
        <v>0</v>
      </c>
      <c r="T20" s="227">
        <v>0</v>
      </c>
      <c r="U20" s="129">
        <v>0</v>
      </c>
      <c r="V20" s="129"/>
    </row>
    <row r="21" spans="1:22">
      <c r="A21" s="136" t="s">
        <v>166</v>
      </c>
      <c r="B21" s="135" t="s">
        <v>161</v>
      </c>
      <c r="C21" s="127" t="s">
        <v>43</v>
      </c>
      <c r="D21" s="127" t="s">
        <v>43</v>
      </c>
      <c r="E21" s="128">
        <v>0</v>
      </c>
      <c r="F21" s="128">
        <v>0</v>
      </c>
      <c r="G21" s="128">
        <v>0</v>
      </c>
      <c r="H21" s="128"/>
      <c r="I21" s="129"/>
      <c r="J21" s="129"/>
      <c r="K21" s="129">
        <v>0</v>
      </c>
      <c r="L21" s="282">
        <v>0</v>
      </c>
      <c r="M21" s="239">
        <v>0</v>
      </c>
      <c r="N21" s="239">
        <v>0</v>
      </c>
      <c r="O21" s="211">
        <v>0</v>
      </c>
      <c r="P21" s="145">
        <v>0</v>
      </c>
      <c r="Q21" s="128">
        <v>0</v>
      </c>
      <c r="R21" s="128">
        <v>0</v>
      </c>
      <c r="S21" s="225">
        <v>0</v>
      </c>
      <c r="T21" s="227">
        <v>0</v>
      </c>
      <c r="U21" s="129">
        <v>0</v>
      </c>
      <c r="V21" s="129"/>
    </row>
    <row r="22" spans="1:22">
      <c r="A22" s="136" t="s">
        <v>167</v>
      </c>
      <c r="B22" s="138" t="s">
        <v>168</v>
      </c>
      <c r="C22" s="127" t="s">
        <v>43</v>
      </c>
      <c r="D22" s="127" t="s">
        <v>43</v>
      </c>
      <c r="E22" s="128">
        <v>0</v>
      </c>
      <c r="F22" s="128">
        <v>0</v>
      </c>
      <c r="G22" s="128">
        <v>0</v>
      </c>
      <c r="H22" s="128"/>
      <c r="I22" s="129"/>
      <c r="J22" s="129"/>
      <c r="K22" s="129">
        <v>0</v>
      </c>
      <c r="L22" s="282">
        <v>0</v>
      </c>
      <c r="M22" s="239">
        <v>0</v>
      </c>
      <c r="N22" s="239">
        <v>0</v>
      </c>
      <c r="O22" s="211">
        <v>0</v>
      </c>
      <c r="P22" s="145">
        <v>0</v>
      </c>
      <c r="Q22" s="128">
        <v>0</v>
      </c>
      <c r="R22" s="128">
        <v>0</v>
      </c>
      <c r="S22" s="225">
        <v>0</v>
      </c>
      <c r="T22" s="227">
        <v>0</v>
      </c>
      <c r="U22" s="129">
        <v>0</v>
      </c>
      <c r="V22" s="129"/>
    </row>
    <row r="23" spans="1:22" ht="24">
      <c r="A23" s="136" t="s">
        <v>169</v>
      </c>
      <c r="B23" s="138" t="s">
        <v>170</v>
      </c>
      <c r="C23" s="127" t="s">
        <v>43</v>
      </c>
      <c r="D23" s="127" t="s">
        <v>43</v>
      </c>
      <c r="E23" s="128">
        <v>0</v>
      </c>
      <c r="F23" s="128">
        <v>0</v>
      </c>
      <c r="G23" s="128">
        <v>0</v>
      </c>
      <c r="H23" s="128"/>
      <c r="I23" s="129"/>
      <c r="J23" s="129"/>
      <c r="K23" s="129">
        <v>0</v>
      </c>
      <c r="L23" s="282">
        <v>0</v>
      </c>
      <c r="M23" s="239">
        <v>0</v>
      </c>
      <c r="N23" s="239">
        <v>0</v>
      </c>
      <c r="O23" s="211">
        <v>0</v>
      </c>
      <c r="P23" s="145">
        <v>0</v>
      </c>
      <c r="Q23" s="128">
        <v>0</v>
      </c>
      <c r="R23" s="128">
        <v>0</v>
      </c>
      <c r="S23" s="225">
        <v>0</v>
      </c>
      <c r="T23" s="227">
        <v>0</v>
      </c>
      <c r="U23" s="129">
        <v>0</v>
      </c>
      <c r="V23" s="129"/>
    </row>
    <row r="24" spans="1:22" ht="24">
      <c r="A24" s="136" t="s">
        <v>171</v>
      </c>
      <c r="B24" s="138" t="s">
        <v>172</v>
      </c>
      <c r="C24" s="127" t="s">
        <v>43</v>
      </c>
      <c r="D24" s="127" t="s">
        <v>43</v>
      </c>
      <c r="E24" s="128">
        <v>0</v>
      </c>
      <c r="F24" s="128">
        <v>0</v>
      </c>
      <c r="G24" s="128">
        <v>0</v>
      </c>
      <c r="H24" s="128"/>
      <c r="I24" s="129"/>
      <c r="J24" s="129"/>
      <c r="K24" s="129">
        <v>0</v>
      </c>
      <c r="L24" s="282">
        <v>0</v>
      </c>
      <c r="M24" s="239">
        <v>0</v>
      </c>
      <c r="N24" s="239">
        <v>0</v>
      </c>
      <c r="O24" s="211">
        <v>0</v>
      </c>
      <c r="P24" s="145">
        <v>0</v>
      </c>
      <c r="Q24" s="128">
        <v>0</v>
      </c>
      <c r="R24" s="128">
        <v>0</v>
      </c>
      <c r="S24" s="225">
        <v>0</v>
      </c>
      <c r="T24" s="227">
        <v>0</v>
      </c>
      <c r="U24" s="129">
        <v>0</v>
      </c>
      <c r="V24" s="129"/>
    </row>
    <row r="25" spans="1:22">
      <c r="A25" s="1"/>
      <c r="B25" s="87"/>
      <c r="C25" s="1"/>
      <c r="D25" s="1"/>
      <c r="E25" s="1"/>
      <c r="F25" s="1"/>
      <c r="G25" s="1"/>
      <c r="H25" s="1"/>
      <c r="I25" s="1"/>
      <c r="J25" s="1"/>
      <c r="K25" s="3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mergeCells count="17">
    <mergeCell ref="A1:B1"/>
    <mergeCell ref="A4:D4"/>
    <mergeCell ref="A6:D6"/>
    <mergeCell ref="A7:D7"/>
    <mergeCell ref="A8:D8"/>
    <mergeCell ref="A9:A10"/>
    <mergeCell ref="B9:B10"/>
    <mergeCell ref="C9:D9"/>
    <mergeCell ref="E9:F9"/>
    <mergeCell ref="G9:H9"/>
    <mergeCell ref="S9:T9"/>
    <mergeCell ref="U9:V9"/>
    <mergeCell ref="I9:J9"/>
    <mergeCell ref="K9:L9"/>
    <mergeCell ref="M9:N9"/>
    <mergeCell ref="O9:P9"/>
    <mergeCell ref="Q9:R9"/>
  </mergeCells>
  <pageMargins left="0.70099999999999996" right="0.70099999999999996" top="0.752" bottom="0.752" header="0.3" footer="0.3"/>
  <pageSetup paperSize="9" scale="64" orientation="landscape" useFirstPageNumber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V25"/>
  <sheetViews>
    <sheetView workbookViewId="0">
      <selection activeCell="W7" sqref="W7"/>
    </sheetView>
  </sheetViews>
  <sheetFormatPr defaultColWidth="10" defaultRowHeight="12.75"/>
  <cols>
    <col min="1" max="1" width="5.28515625" customWidth="1"/>
    <col min="2" max="2" width="27.5703125" customWidth="1"/>
    <col min="5" max="12" width="0" hidden="1" customWidth="1"/>
    <col min="15" max="22" width="0" hidden="1" customWidth="1"/>
  </cols>
  <sheetData>
    <row r="1" spans="1:22">
      <c r="A1" s="417" t="s">
        <v>136</v>
      </c>
      <c r="B1" s="417"/>
      <c r="C1" s="1"/>
      <c r="D1" s="1"/>
      <c r="E1" s="1"/>
      <c r="F1" s="1"/>
      <c r="G1" s="1"/>
      <c r="H1" s="1"/>
      <c r="I1" s="1"/>
      <c r="J1" s="1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470" t="s">
        <v>191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1"/>
      <c r="O2" s="1" t="s">
        <v>193</v>
      </c>
      <c r="P2" s="1"/>
      <c r="Q2" s="1"/>
      <c r="R2" s="1"/>
      <c r="S2" s="1"/>
      <c r="T2" s="1"/>
      <c r="U2" s="1"/>
      <c r="V2" s="1"/>
    </row>
    <row r="3" spans="1:22" ht="30" customHeight="1">
      <c r="A3" s="120" t="s">
        <v>137</v>
      </c>
      <c r="B3" s="120"/>
      <c r="C3" s="120"/>
      <c r="D3" s="1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468" t="s">
        <v>138</v>
      </c>
      <c r="B4" s="468"/>
      <c r="C4" s="468"/>
      <c r="D4" s="46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>
      <c r="A6" s="469" t="s">
        <v>139</v>
      </c>
      <c r="B6" s="469"/>
      <c r="C6" s="469"/>
      <c r="D6" s="46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52.5" customHeight="1">
      <c r="A7" s="469" t="s">
        <v>140</v>
      </c>
      <c r="B7" s="469"/>
      <c r="C7" s="469"/>
      <c r="D7" s="46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4" customHeight="1">
      <c r="A8" s="469" t="s">
        <v>141</v>
      </c>
      <c r="B8" s="469"/>
      <c r="C8" s="469"/>
      <c r="D8" s="46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>
      <c r="A9" s="464" t="s">
        <v>2</v>
      </c>
      <c r="B9" s="464" t="s">
        <v>142</v>
      </c>
      <c r="C9" s="466" t="s">
        <v>143</v>
      </c>
      <c r="D9" s="467"/>
      <c r="E9" s="460" t="s">
        <v>4</v>
      </c>
      <c r="F9" s="461"/>
      <c r="G9" s="460" t="s">
        <v>5</v>
      </c>
      <c r="H9" s="461"/>
      <c r="I9" s="460" t="s">
        <v>144</v>
      </c>
      <c r="J9" s="461"/>
      <c r="K9" s="462" t="s">
        <v>145</v>
      </c>
      <c r="L9" s="463"/>
      <c r="M9" s="458" t="s">
        <v>146</v>
      </c>
      <c r="N9" s="459"/>
      <c r="O9" s="458" t="s">
        <v>147</v>
      </c>
      <c r="P9" s="459"/>
      <c r="Q9" s="458" t="s">
        <v>10</v>
      </c>
      <c r="R9" s="459"/>
      <c r="S9" s="458" t="s">
        <v>11</v>
      </c>
      <c r="T9" s="459"/>
      <c r="U9" s="458" t="s">
        <v>12</v>
      </c>
      <c r="V9" s="459"/>
    </row>
    <row r="10" spans="1:22" ht="60">
      <c r="A10" s="465"/>
      <c r="B10" s="465"/>
      <c r="C10" s="80" t="s">
        <v>148</v>
      </c>
      <c r="D10" s="121" t="s">
        <v>149</v>
      </c>
      <c r="E10" s="122" t="s">
        <v>148</v>
      </c>
      <c r="F10" s="123" t="s">
        <v>149</v>
      </c>
      <c r="G10" s="122" t="s">
        <v>148</v>
      </c>
      <c r="H10" s="123" t="s">
        <v>149</v>
      </c>
      <c r="I10" s="122" t="s">
        <v>148</v>
      </c>
      <c r="J10" s="123" t="s">
        <v>149</v>
      </c>
      <c r="K10" s="124" t="s">
        <v>3</v>
      </c>
      <c r="L10" s="123" t="s">
        <v>149</v>
      </c>
      <c r="M10" s="280" t="s">
        <v>148</v>
      </c>
      <c r="N10" s="281" t="s">
        <v>149</v>
      </c>
      <c r="O10" s="122" t="s">
        <v>148</v>
      </c>
      <c r="P10" s="123" t="s">
        <v>149</v>
      </c>
      <c r="Q10" s="122" t="s">
        <v>148</v>
      </c>
      <c r="R10" s="123" t="s">
        <v>149</v>
      </c>
      <c r="S10" s="122" t="s">
        <v>148</v>
      </c>
      <c r="T10" s="123" t="s">
        <v>149</v>
      </c>
      <c r="U10" s="122" t="s">
        <v>148</v>
      </c>
      <c r="V10" s="123" t="s">
        <v>149</v>
      </c>
    </row>
    <row r="11" spans="1:22" ht="54.75" customHeight="1">
      <c r="A11" s="125" t="s">
        <v>150</v>
      </c>
      <c r="B11" s="126" t="s">
        <v>151</v>
      </c>
      <c r="C11" s="127" t="s">
        <v>43</v>
      </c>
      <c r="D11" s="127" t="s">
        <v>43</v>
      </c>
      <c r="E11" s="128">
        <v>206</v>
      </c>
      <c r="F11" s="128">
        <v>206</v>
      </c>
      <c r="G11" s="128">
        <v>60</v>
      </c>
      <c r="H11" s="128">
        <v>0</v>
      </c>
      <c r="I11" s="129">
        <v>180</v>
      </c>
      <c r="J11" s="129"/>
      <c r="K11" s="129">
        <v>211</v>
      </c>
      <c r="L11" s="282"/>
      <c r="M11" s="239"/>
      <c r="N11" s="239">
        <v>0</v>
      </c>
      <c r="O11" s="209">
        <v>70</v>
      </c>
      <c r="P11" s="145">
        <v>0</v>
      </c>
      <c r="Q11" s="128">
        <v>172</v>
      </c>
      <c r="R11" s="128">
        <v>172</v>
      </c>
      <c r="S11" s="225"/>
      <c r="T11" s="227"/>
      <c r="U11" s="129">
        <v>185</v>
      </c>
      <c r="V11" s="129"/>
    </row>
    <row r="12" spans="1:22" ht="57.75" customHeight="1">
      <c r="A12" s="125" t="s">
        <v>152</v>
      </c>
      <c r="B12" s="126" t="s">
        <v>153</v>
      </c>
      <c r="C12" s="132" t="s">
        <v>43</v>
      </c>
      <c r="D12" s="132" t="s">
        <v>43</v>
      </c>
      <c r="E12" s="132">
        <v>442</v>
      </c>
      <c r="F12" s="132">
        <v>442</v>
      </c>
      <c r="G12" s="132">
        <v>110</v>
      </c>
      <c r="H12" s="132">
        <v>0</v>
      </c>
      <c r="I12" s="132">
        <v>180</v>
      </c>
      <c r="J12" s="132"/>
      <c r="K12" s="132">
        <v>430</v>
      </c>
      <c r="L12" s="283"/>
      <c r="M12" s="285"/>
      <c r="N12" s="285">
        <v>46</v>
      </c>
      <c r="O12" s="312">
        <v>272</v>
      </c>
      <c r="P12" s="145">
        <v>0</v>
      </c>
      <c r="Q12" s="132">
        <v>172</v>
      </c>
      <c r="R12" s="132">
        <v>172</v>
      </c>
      <c r="S12" s="225"/>
      <c r="T12" s="227"/>
      <c r="U12" s="132">
        <v>391</v>
      </c>
      <c r="V12" s="132"/>
    </row>
    <row r="13" spans="1:22">
      <c r="A13" s="134" t="s">
        <v>43</v>
      </c>
      <c r="B13" s="135" t="s">
        <v>17</v>
      </c>
      <c r="C13" s="127" t="s">
        <v>43</v>
      </c>
      <c r="D13" s="127" t="s">
        <v>43</v>
      </c>
      <c r="E13" s="80"/>
      <c r="F13" s="80"/>
      <c r="G13" s="80"/>
      <c r="H13" s="80"/>
      <c r="I13" s="80"/>
      <c r="J13" s="80"/>
      <c r="K13" s="80"/>
      <c r="L13" s="284"/>
      <c r="M13" s="239"/>
      <c r="N13" s="239"/>
      <c r="O13" s="210"/>
      <c r="P13" s="145">
        <v>0</v>
      </c>
      <c r="Q13" s="80"/>
      <c r="R13" s="80"/>
      <c r="S13" s="226"/>
      <c r="T13" s="228"/>
      <c r="U13" s="80"/>
      <c r="V13" s="80"/>
    </row>
    <row r="14" spans="1:22">
      <c r="A14" s="136" t="s">
        <v>154</v>
      </c>
      <c r="B14" s="135" t="s">
        <v>155</v>
      </c>
      <c r="C14" s="127" t="s">
        <v>43</v>
      </c>
      <c r="D14" s="127" t="s">
        <v>43</v>
      </c>
      <c r="E14" s="128">
        <v>442</v>
      </c>
      <c r="F14" s="128">
        <v>442</v>
      </c>
      <c r="G14" s="128">
        <v>110</v>
      </c>
      <c r="H14" s="128">
        <v>0</v>
      </c>
      <c r="I14" s="129">
        <v>180</v>
      </c>
      <c r="J14" s="129"/>
      <c r="K14" s="129">
        <v>430</v>
      </c>
      <c r="L14" s="282"/>
      <c r="M14" s="239"/>
      <c r="N14" s="239">
        <v>46</v>
      </c>
      <c r="O14" s="312">
        <v>272</v>
      </c>
      <c r="P14" s="145">
        <v>0</v>
      </c>
      <c r="Q14" s="128">
        <v>172</v>
      </c>
      <c r="R14" s="128">
        <v>172</v>
      </c>
      <c r="S14" s="225"/>
      <c r="T14" s="227"/>
      <c r="U14" s="129"/>
      <c r="V14" s="129"/>
    </row>
    <row r="15" spans="1:22" ht="63.75" customHeight="1">
      <c r="A15" s="136" t="s">
        <v>156</v>
      </c>
      <c r="B15" s="137" t="s">
        <v>157</v>
      </c>
      <c r="C15" s="127" t="s">
        <v>43</v>
      </c>
      <c r="D15" s="127" t="s">
        <v>43</v>
      </c>
      <c r="E15" s="128">
        <v>0</v>
      </c>
      <c r="F15" s="128">
        <v>0</v>
      </c>
      <c r="G15" s="128">
        <v>0</v>
      </c>
      <c r="H15" s="128">
        <v>0</v>
      </c>
      <c r="I15" s="129">
        <v>0</v>
      </c>
      <c r="J15" s="129"/>
      <c r="K15" s="129">
        <v>0</v>
      </c>
      <c r="L15" s="282"/>
      <c r="M15" s="239"/>
      <c r="N15" s="239">
        <v>0</v>
      </c>
      <c r="O15" s="145">
        <v>0</v>
      </c>
      <c r="P15" s="145">
        <v>0</v>
      </c>
      <c r="Q15" s="128">
        <v>0</v>
      </c>
      <c r="R15" s="128">
        <v>0</v>
      </c>
      <c r="S15" s="225"/>
      <c r="T15" s="227"/>
      <c r="U15" s="129"/>
      <c r="V15" s="129"/>
    </row>
    <row r="16" spans="1:22">
      <c r="A16" s="136" t="s">
        <v>158</v>
      </c>
      <c r="B16" s="135" t="s">
        <v>159</v>
      </c>
      <c r="C16" s="127" t="s">
        <v>43</v>
      </c>
      <c r="D16" s="127" t="s">
        <v>43</v>
      </c>
      <c r="E16" s="128">
        <v>0</v>
      </c>
      <c r="F16" s="128">
        <v>0</v>
      </c>
      <c r="G16" s="128">
        <v>0</v>
      </c>
      <c r="H16" s="128">
        <v>0</v>
      </c>
      <c r="I16" s="129">
        <v>0</v>
      </c>
      <c r="J16" s="129"/>
      <c r="K16" s="129">
        <v>0</v>
      </c>
      <c r="L16" s="282"/>
      <c r="M16" s="239"/>
      <c r="N16" s="239">
        <v>0</v>
      </c>
      <c r="O16" s="145">
        <v>0</v>
      </c>
      <c r="P16" s="145">
        <v>0</v>
      </c>
      <c r="Q16" s="128">
        <v>0</v>
      </c>
      <c r="R16" s="128">
        <v>0</v>
      </c>
      <c r="S16" s="225"/>
      <c r="T16" s="227"/>
      <c r="U16" s="129"/>
      <c r="V16" s="129"/>
    </row>
    <row r="17" spans="1:22">
      <c r="A17" s="136" t="s">
        <v>160</v>
      </c>
      <c r="B17" s="135" t="s">
        <v>161</v>
      </c>
      <c r="C17" s="127" t="s">
        <v>43</v>
      </c>
      <c r="D17" s="127" t="s">
        <v>43</v>
      </c>
      <c r="E17" s="128">
        <v>0</v>
      </c>
      <c r="F17" s="128">
        <v>0</v>
      </c>
      <c r="G17" s="128">
        <v>0</v>
      </c>
      <c r="H17" s="128">
        <v>0</v>
      </c>
      <c r="I17" s="129">
        <v>0</v>
      </c>
      <c r="J17" s="129"/>
      <c r="K17" s="129">
        <v>0</v>
      </c>
      <c r="L17" s="282"/>
      <c r="M17" s="239"/>
      <c r="N17" s="239">
        <v>0</v>
      </c>
      <c r="O17" s="145">
        <v>0</v>
      </c>
      <c r="P17" s="145">
        <v>0</v>
      </c>
      <c r="Q17" s="128">
        <v>0</v>
      </c>
      <c r="R17" s="128">
        <v>0</v>
      </c>
      <c r="S17" s="225"/>
      <c r="T17" s="227"/>
      <c r="U17" s="129"/>
      <c r="V17" s="129"/>
    </row>
    <row r="18" spans="1:22" ht="57.75" customHeight="1">
      <c r="A18" s="125" t="s">
        <v>162</v>
      </c>
      <c r="B18" s="126" t="s">
        <v>163</v>
      </c>
      <c r="C18" s="132" t="s">
        <v>43</v>
      </c>
      <c r="D18" s="132" t="s">
        <v>43</v>
      </c>
      <c r="E18" s="128">
        <v>0</v>
      </c>
      <c r="F18" s="128">
        <v>0</v>
      </c>
      <c r="G18" s="132">
        <v>0</v>
      </c>
      <c r="H18" s="132">
        <v>0</v>
      </c>
      <c r="I18" s="132">
        <v>0</v>
      </c>
      <c r="J18" s="132"/>
      <c r="K18" s="132">
        <v>0</v>
      </c>
      <c r="L18" s="283"/>
      <c r="M18" s="239"/>
      <c r="N18" s="239">
        <v>0</v>
      </c>
      <c r="O18" s="211">
        <v>12</v>
      </c>
      <c r="P18" s="145">
        <v>0</v>
      </c>
      <c r="Q18" s="132">
        <v>0</v>
      </c>
      <c r="R18" s="132">
        <v>0</v>
      </c>
      <c r="S18" s="225"/>
      <c r="T18" s="227"/>
      <c r="U18" s="132">
        <v>185</v>
      </c>
      <c r="V18" s="132"/>
    </row>
    <row r="19" spans="1:22">
      <c r="A19" s="136" t="s">
        <v>164</v>
      </c>
      <c r="B19" s="135" t="s">
        <v>155</v>
      </c>
      <c r="C19" s="127" t="s">
        <v>43</v>
      </c>
      <c r="D19" s="127" t="s">
        <v>43</v>
      </c>
      <c r="E19" s="128">
        <v>0</v>
      </c>
      <c r="F19" s="128">
        <v>0</v>
      </c>
      <c r="G19" s="128">
        <v>60</v>
      </c>
      <c r="H19" s="128">
        <v>0</v>
      </c>
      <c r="I19" s="129">
        <v>0</v>
      </c>
      <c r="J19" s="129"/>
      <c r="K19" s="129">
        <v>0</v>
      </c>
      <c r="L19" s="282"/>
      <c r="M19" s="239"/>
      <c r="N19" s="239">
        <v>0</v>
      </c>
      <c r="O19" s="211">
        <v>12</v>
      </c>
      <c r="P19" s="145">
        <v>0</v>
      </c>
      <c r="Q19" s="128">
        <v>0</v>
      </c>
      <c r="R19" s="128">
        <v>0</v>
      </c>
      <c r="S19" s="225"/>
      <c r="T19" s="227"/>
      <c r="U19" s="129">
        <v>185</v>
      </c>
      <c r="V19" s="129"/>
    </row>
    <row r="20" spans="1:22">
      <c r="A20" s="136" t="s">
        <v>165</v>
      </c>
      <c r="B20" s="135" t="s">
        <v>159</v>
      </c>
      <c r="C20" s="127" t="s">
        <v>43</v>
      </c>
      <c r="D20" s="127" t="s">
        <v>43</v>
      </c>
      <c r="E20" s="128">
        <v>0</v>
      </c>
      <c r="F20" s="128">
        <v>0</v>
      </c>
      <c r="G20" s="128">
        <v>0</v>
      </c>
      <c r="H20" s="128">
        <v>0</v>
      </c>
      <c r="I20" s="129">
        <v>0</v>
      </c>
      <c r="J20" s="129"/>
      <c r="K20" s="129">
        <v>0</v>
      </c>
      <c r="L20" s="282"/>
      <c r="M20" s="239"/>
      <c r="N20" s="239">
        <v>0</v>
      </c>
      <c r="O20" s="145">
        <v>0</v>
      </c>
      <c r="P20" s="145">
        <v>0</v>
      </c>
      <c r="Q20" s="128">
        <v>0</v>
      </c>
      <c r="R20" s="128">
        <v>0</v>
      </c>
      <c r="S20" s="225"/>
      <c r="T20" s="227"/>
      <c r="U20" s="129"/>
      <c r="V20" s="129"/>
    </row>
    <row r="21" spans="1:22">
      <c r="A21" s="136" t="s">
        <v>166</v>
      </c>
      <c r="B21" s="135" t="s">
        <v>161</v>
      </c>
      <c r="C21" s="127" t="s">
        <v>43</v>
      </c>
      <c r="D21" s="127" t="s">
        <v>43</v>
      </c>
      <c r="E21" s="128">
        <v>0</v>
      </c>
      <c r="F21" s="128">
        <v>0</v>
      </c>
      <c r="G21" s="128">
        <v>0</v>
      </c>
      <c r="H21" s="128">
        <v>0</v>
      </c>
      <c r="I21" s="129">
        <v>0</v>
      </c>
      <c r="J21" s="129"/>
      <c r="K21" s="129">
        <v>0</v>
      </c>
      <c r="L21" s="282"/>
      <c r="M21" s="239"/>
      <c r="N21" s="239">
        <v>0</v>
      </c>
      <c r="O21" s="145">
        <v>0</v>
      </c>
      <c r="P21" s="145">
        <v>0</v>
      </c>
      <c r="Q21" s="128">
        <v>0</v>
      </c>
      <c r="R21" s="128">
        <v>0</v>
      </c>
      <c r="S21" s="225"/>
      <c r="T21" s="227"/>
      <c r="U21" s="129"/>
      <c r="V21" s="129"/>
    </row>
    <row r="22" spans="1:22">
      <c r="A22" s="136" t="s">
        <v>167</v>
      </c>
      <c r="B22" s="138" t="s">
        <v>168</v>
      </c>
      <c r="C22" s="127" t="s">
        <v>43</v>
      </c>
      <c r="D22" s="127" t="s">
        <v>43</v>
      </c>
      <c r="E22" s="128">
        <v>0</v>
      </c>
      <c r="F22" s="128">
        <v>0</v>
      </c>
      <c r="G22" s="128">
        <v>0</v>
      </c>
      <c r="H22" s="128">
        <v>0</v>
      </c>
      <c r="I22" s="129">
        <v>0</v>
      </c>
      <c r="J22" s="129"/>
      <c r="K22" s="129">
        <v>0</v>
      </c>
      <c r="L22" s="282"/>
      <c r="M22" s="239"/>
      <c r="N22" s="239">
        <v>0</v>
      </c>
      <c r="O22" s="145">
        <v>0</v>
      </c>
      <c r="P22" s="145">
        <v>0</v>
      </c>
      <c r="Q22" s="128">
        <v>0</v>
      </c>
      <c r="R22" s="128">
        <v>0</v>
      </c>
      <c r="S22" s="225"/>
      <c r="T22" s="227"/>
      <c r="U22" s="129"/>
      <c r="V22" s="129"/>
    </row>
    <row r="23" spans="1:22" ht="24">
      <c r="A23" s="136" t="s">
        <v>169</v>
      </c>
      <c r="B23" s="138" t="s">
        <v>170</v>
      </c>
      <c r="C23" s="127" t="s">
        <v>43</v>
      </c>
      <c r="D23" s="127" t="s">
        <v>43</v>
      </c>
      <c r="E23" s="128">
        <v>0</v>
      </c>
      <c r="F23" s="128">
        <v>0</v>
      </c>
      <c r="G23" s="128">
        <v>0</v>
      </c>
      <c r="H23" s="128">
        <v>0</v>
      </c>
      <c r="I23" s="129">
        <v>0</v>
      </c>
      <c r="J23" s="129"/>
      <c r="K23" s="129">
        <v>0</v>
      </c>
      <c r="L23" s="282"/>
      <c r="M23" s="239"/>
      <c r="N23" s="239">
        <v>0</v>
      </c>
      <c r="O23" s="145">
        <v>0</v>
      </c>
      <c r="P23" s="145">
        <v>0</v>
      </c>
      <c r="Q23" s="128">
        <v>0</v>
      </c>
      <c r="R23" s="128">
        <v>0</v>
      </c>
      <c r="S23" s="225"/>
      <c r="T23" s="227"/>
      <c r="U23" s="129"/>
      <c r="V23" s="129"/>
    </row>
    <row r="24" spans="1:22" ht="24">
      <c r="A24" s="136" t="s">
        <v>171</v>
      </c>
      <c r="B24" s="138" t="s">
        <v>172</v>
      </c>
      <c r="C24" s="127" t="s">
        <v>43</v>
      </c>
      <c r="D24" s="127" t="s">
        <v>43</v>
      </c>
      <c r="E24" s="128">
        <v>0</v>
      </c>
      <c r="F24" s="128">
        <v>0</v>
      </c>
      <c r="G24" s="128">
        <v>0</v>
      </c>
      <c r="H24" s="128">
        <v>0</v>
      </c>
      <c r="I24" s="129">
        <v>0</v>
      </c>
      <c r="J24" s="129"/>
      <c r="K24" s="129">
        <v>0</v>
      </c>
      <c r="L24" s="282"/>
      <c r="M24" s="239"/>
      <c r="N24" s="239">
        <v>0</v>
      </c>
      <c r="O24" s="145">
        <v>0</v>
      </c>
      <c r="P24" s="145">
        <v>0</v>
      </c>
      <c r="Q24" s="128">
        <v>0</v>
      </c>
      <c r="R24" s="128">
        <v>0</v>
      </c>
      <c r="S24" s="225"/>
      <c r="T24" s="227"/>
      <c r="U24" s="129"/>
      <c r="V24" s="129"/>
    </row>
    <row r="25" spans="1:22">
      <c r="A25" s="1"/>
      <c r="B25" s="87"/>
      <c r="C25" s="1"/>
      <c r="D25" s="1"/>
      <c r="E25" s="1"/>
      <c r="F25" s="1"/>
      <c r="G25" s="1"/>
      <c r="H25" s="1"/>
      <c r="I25" s="1"/>
      <c r="J25" s="1"/>
      <c r="K25" s="3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mergeCells count="18">
    <mergeCell ref="A1:B1"/>
    <mergeCell ref="A4:D4"/>
    <mergeCell ref="A6:D6"/>
    <mergeCell ref="A7:D7"/>
    <mergeCell ref="A8:D8"/>
    <mergeCell ref="S9:T9"/>
    <mergeCell ref="U9:V9"/>
    <mergeCell ref="A2:M2"/>
    <mergeCell ref="I9:J9"/>
    <mergeCell ref="K9:L9"/>
    <mergeCell ref="M9:N9"/>
    <mergeCell ref="O9:P9"/>
    <mergeCell ref="Q9:R9"/>
    <mergeCell ref="A9:A10"/>
    <mergeCell ref="B9:B10"/>
    <mergeCell ref="C9:D9"/>
    <mergeCell ref="E9:F9"/>
    <mergeCell ref="G9:H9"/>
  </mergeCells>
  <pageMargins left="0.70099999999999996" right="0.70099999999999996" top="0.752" bottom="0.752" header="0.3" footer="0.3"/>
  <pageSetup paperSize="9" scale="64" orientation="landscape" useFirstPageNumber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V25"/>
  <sheetViews>
    <sheetView topLeftCell="A10" workbookViewId="0"/>
  </sheetViews>
  <sheetFormatPr defaultColWidth="10" defaultRowHeight="12.75"/>
  <cols>
    <col min="1" max="1" width="5.28515625" customWidth="1"/>
    <col min="2" max="2" width="27.5703125" customWidth="1"/>
  </cols>
  <sheetData>
    <row r="1" spans="1:22">
      <c r="A1" s="417" t="s">
        <v>136</v>
      </c>
      <c r="B1" s="417"/>
      <c r="C1" s="1"/>
      <c r="D1" s="1"/>
      <c r="E1" s="1"/>
      <c r="F1" s="1"/>
      <c r="G1" s="1"/>
      <c r="H1" s="1"/>
      <c r="I1" s="1"/>
      <c r="J1" s="1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 customHeight="1">
      <c r="A3" s="120" t="s">
        <v>137</v>
      </c>
      <c r="B3" s="120"/>
      <c r="C3" s="120"/>
      <c r="D3" s="1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468" t="s">
        <v>138</v>
      </c>
      <c r="B4" s="468"/>
      <c r="C4" s="468"/>
      <c r="D4" s="46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>
      <c r="A6" s="469" t="s">
        <v>139</v>
      </c>
      <c r="B6" s="469"/>
      <c r="C6" s="469"/>
      <c r="D6" s="46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52.5" customHeight="1">
      <c r="A7" s="469" t="s">
        <v>140</v>
      </c>
      <c r="B7" s="469"/>
      <c r="C7" s="469"/>
      <c r="D7" s="46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4" customHeight="1">
      <c r="A8" s="469" t="s">
        <v>141</v>
      </c>
      <c r="B8" s="469"/>
      <c r="C8" s="469"/>
      <c r="D8" s="46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>
      <c r="A9" s="464" t="s">
        <v>2</v>
      </c>
      <c r="B9" s="464" t="s">
        <v>142</v>
      </c>
      <c r="C9" s="466" t="s">
        <v>143</v>
      </c>
      <c r="D9" s="467"/>
      <c r="E9" s="460" t="s">
        <v>4</v>
      </c>
      <c r="F9" s="461"/>
      <c r="G9" s="460" t="s">
        <v>5</v>
      </c>
      <c r="H9" s="461"/>
      <c r="I9" s="460" t="s">
        <v>144</v>
      </c>
      <c r="J9" s="461"/>
      <c r="K9" s="462" t="s">
        <v>145</v>
      </c>
      <c r="L9" s="463"/>
      <c r="M9" s="458" t="s">
        <v>146</v>
      </c>
      <c r="N9" s="459"/>
      <c r="O9" s="458" t="s">
        <v>147</v>
      </c>
      <c r="P9" s="459"/>
      <c r="Q9" s="458" t="s">
        <v>10</v>
      </c>
      <c r="R9" s="459"/>
      <c r="S9" s="458" t="s">
        <v>11</v>
      </c>
      <c r="T9" s="459"/>
      <c r="U9" s="458" t="s">
        <v>12</v>
      </c>
      <c r="V9" s="459"/>
    </row>
    <row r="10" spans="1:22" ht="60">
      <c r="A10" s="465"/>
      <c r="B10" s="465"/>
      <c r="C10" s="80" t="s">
        <v>148</v>
      </c>
      <c r="D10" s="121" t="s">
        <v>149</v>
      </c>
      <c r="E10" s="122" t="s">
        <v>148</v>
      </c>
      <c r="F10" s="123" t="s">
        <v>149</v>
      </c>
      <c r="G10" s="122" t="s">
        <v>148</v>
      </c>
      <c r="H10" s="123" t="s">
        <v>149</v>
      </c>
      <c r="I10" s="122" t="s">
        <v>148</v>
      </c>
      <c r="J10" s="123" t="s">
        <v>149</v>
      </c>
      <c r="K10" s="124" t="s">
        <v>3</v>
      </c>
      <c r="L10" s="123" t="s">
        <v>149</v>
      </c>
      <c r="M10" s="122" t="s">
        <v>148</v>
      </c>
      <c r="N10" s="123" t="s">
        <v>149</v>
      </c>
      <c r="O10" s="122" t="s">
        <v>148</v>
      </c>
      <c r="P10" s="123" t="s">
        <v>149</v>
      </c>
      <c r="Q10" s="122" t="s">
        <v>148</v>
      </c>
      <c r="R10" s="123" t="s">
        <v>149</v>
      </c>
      <c r="S10" s="122" t="s">
        <v>148</v>
      </c>
      <c r="T10" s="123" t="s">
        <v>149</v>
      </c>
      <c r="U10" s="122" t="s">
        <v>148</v>
      </c>
      <c r="V10" s="123" t="s">
        <v>149</v>
      </c>
    </row>
    <row r="11" spans="1:22" ht="52.5" customHeight="1">
      <c r="A11" s="125" t="s">
        <v>150</v>
      </c>
      <c r="B11" s="126" t="s">
        <v>151</v>
      </c>
      <c r="C11" s="127" t="s">
        <v>43</v>
      </c>
      <c r="D11" s="127" t="s">
        <v>43</v>
      </c>
      <c r="E11" s="128">
        <v>203</v>
      </c>
      <c r="F11" s="128">
        <v>203</v>
      </c>
      <c r="G11" s="128">
        <v>110</v>
      </c>
      <c r="H11" s="128">
        <v>0</v>
      </c>
      <c r="I11" s="129">
        <v>177</v>
      </c>
      <c r="J11" s="129">
        <v>177</v>
      </c>
      <c r="K11" s="129">
        <v>264</v>
      </c>
      <c r="L11" s="129"/>
      <c r="M11" s="129">
        <v>109</v>
      </c>
      <c r="N11" s="129">
        <v>109</v>
      </c>
      <c r="O11" s="129">
        <v>101</v>
      </c>
      <c r="P11" s="129"/>
      <c r="Q11" s="128">
        <v>155</v>
      </c>
      <c r="R11" s="128">
        <v>155</v>
      </c>
      <c r="S11" s="130">
        <v>0</v>
      </c>
      <c r="T11" s="131">
        <v>0</v>
      </c>
      <c r="U11" s="129">
        <v>181</v>
      </c>
      <c r="V11" s="129"/>
    </row>
    <row r="12" spans="1:22" ht="45.75" customHeight="1">
      <c r="A12" s="125" t="s">
        <v>152</v>
      </c>
      <c r="B12" s="126" t="s">
        <v>153</v>
      </c>
      <c r="C12" s="132" t="s">
        <v>43</v>
      </c>
      <c r="D12" s="132" t="s">
        <v>43</v>
      </c>
      <c r="E12" s="132">
        <v>395</v>
      </c>
      <c r="F12" s="132">
        <v>395</v>
      </c>
      <c r="G12" s="132">
        <v>110</v>
      </c>
      <c r="H12" s="132">
        <v>0</v>
      </c>
      <c r="I12" s="132">
        <v>177</v>
      </c>
      <c r="J12" s="132">
        <v>177</v>
      </c>
      <c r="K12" s="132">
        <v>384</v>
      </c>
      <c r="L12" s="132"/>
      <c r="M12" s="132">
        <v>37</v>
      </c>
      <c r="N12" s="132">
        <v>37</v>
      </c>
      <c r="O12" s="21">
        <v>288</v>
      </c>
      <c r="P12" s="132"/>
      <c r="Q12" s="132">
        <v>155</v>
      </c>
      <c r="R12" s="132">
        <v>155</v>
      </c>
      <c r="S12" s="133">
        <v>4</v>
      </c>
      <c r="T12" s="128">
        <v>4</v>
      </c>
      <c r="U12" s="132">
        <v>368</v>
      </c>
      <c r="V12" s="132"/>
    </row>
    <row r="13" spans="1:22">
      <c r="A13" s="134" t="s">
        <v>43</v>
      </c>
      <c r="B13" s="135" t="s">
        <v>17</v>
      </c>
      <c r="C13" s="127" t="s">
        <v>43</v>
      </c>
      <c r="D13" s="127" t="s">
        <v>43</v>
      </c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125"/>
      <c r="T13" s="80"/>
      <c r="U13" s="80"/>
      <c r="V13" s="80"/>
    </row>
    <row r="14" spans="1:22">
      <c r="A14" s="136" t="s">
        <v>154</v>
      </c>
      <c r="B14" s="135" t="s">
        <v>155</v>
      </c>
      <c r="C14" s="127" t="s">
        <v>43</v>
      </c>
      <c r="D14" s="127" t="s">
        <v>43</v>
      </c>
      <c r="E14" s="128">
        <v>395</v>
      </c>
      <c r="F14" s="128">
        <v>395</v>
      </c>
      <c r="G14" s="128">
        <v>110</v>
      </c>
      <c r="H14" s="128">
        <v>0</v>
      </c>
      <c r="I14" s="129">
        <v>177</v>
      </c>
      <c r="J14" s="129">
        <v>177</v>
      </c>
      <c r="K14" s="129">
        <v>384</v>
      </c>
      <c r="L14" s="129"/>
      <c r="M14" s="129">
        <v>37</v>
      </c>
      <c r="N14" s="129">
        <v>37</v>
      </c>
      <c r="O14" s="21">
        <v>288</v>
      </c>
      <c r="P14" s="129"/>
      <c r="Q14" s="128">
        <v>155</v>
      </c>
      <c r="R14" s="128">
        <v>155</v>
      </c>
      <c r="S14" s="133">
        <v>4</v>
      </c>
      <c r="T14" s="128">
        <v>4</v>
      </c>
      <c r="U14" s="129">
        <v>368</v>
      </c>
      <c r="V14" s="129"/>
    </row>
    <row r="15" spans="1:22" ht="75.75" customHeight="1">
      <c r="A15" s="136" t="s">
        <v>156</v>
      </c>
      <c r="B15" s="137" t="s">
        <v>157</v>
      </c>
      <c r="C15" s="127" t="s">
        <v>43</v>
      </c>
      <c r="D15" s="127" t="s">
        <v>43</v>
      </c>
      <c r="E15" s="128">
        <v>0</v>
      </c>
      <c r="F15" s="128">
        <v>0</v>
      </c>
      <c r="G15" s="128">
        <v>0</v>
      </c>
      <c r="H15" s="128">
        <v>0</v>
      </c>
      <c r="I15" s="129">
        <v>0</v>
      </c>
      <c r="J15" s="129">
        <v>0</v>
      </c>
      <c r="K15" s="129">
        <v>0</v>
      </c>
      <c r="L15" s="129"/>
      <c r="M15" s="129">
        <v>0</v>
      </c>
      <c r="N15" s="129"/>
      <c r="O15" s="129">
        <v>0</v>
      </c>
      <c r="P15" s="129"/>
      <c r="Q15" s="128">
        <v>0</v>
      </c>
      <c r="R15" s="128">
        <v>0</v>
      </c>
      <c r="S15" s="133">
        <v>0</v>
      </c>
      <c r="T15" s="128">
        <v>0</v>
      </c>
      <c r="U15" s="129">
        <v>0</v>
      </c>
      <c r="V15" s="129"/>
    </row>
    <row r="16" spans="1:22">
      <c r="A16" s="136" t="s">
        <v>158</v>
      </c>
      <c r="B16" s="135" t="s">
        <v>159</v>
      </c>
      <c r="C16" s="127" t="s">
        <v>43</v>
      </c>
      <c r="D16" s="127" t="s">
        <v>43</v>
      </c>
      <c r="E16" s="128">
        <v>0</v>
      </c>
      <c r="F16" s="128">
        <v>0</v>
      </c>
      <c r="G16" s="128">
        <v>0</v>
      </c>
      <c r="H16" s="128">
        <v>0</v>
      </c>
      <c r="I16" s="129">
        <v>0</v>
      </c>
      <c r="J16" s="129">
        <v>0</v>
      </c>
      <c r="K16" s="129">
        <v>0</v>
      </c>
      <c r="L16" s="129"/>
      <c r="M16" s="129">
        <v>0</v>
      </c>
      <c r="N16" s="129"/>
      <c r="O16" s="129">
        <v>0</v>
      </c>
      <c r="P16" s="129"/>
      <c r="Q16" s="128">
        <v>0</v>
      </c>
      <c r="R16" s="128">
        <v>0</v>
      </c>
      <c r="S16" s="133">
        <v>0</v>
      </c>
      <c r="T16" s="128">
        <v>0</v>
      </c>
      <c r="U16" s="129">
        <v>0</v>
      </c>
      <c r="V16" s="129"/>
    </row>
    <row r="17" spans="1:22">
      <c r="A17" s="136" t="s">
        <v>160</v>
      </c>
      <c r="B17" s="135" t="s">
        <v>161</v>
      </c>
      <c r="C17" s="127" t="s">
        <v>43</v>
      </c>
      <c r="D17" s="127" t="s">
        <v>43</v>
      </c>
      <c r="E17" s="128">
        <v>0</v>
      </c>
      <c r="F17" s="128">
        <v>0</v>
      </c>
      <c r="G17" s="128">
        <v>0</v>
      </c>
      <c r="H17" s="128">
        <v>0</v>
      </c>
      <c r="I17" s="129">
        <v>0</v>
      </c>
      <c r="J17" s="129">
        <v>0</v>
      </c>
      <c r="K17" s="129">
        <v>0</v>
      </c>
      <c r="L17" s="129"/>
      <c r="M17" s="129">
        <v>0</v>
      </c>
      <c r="N17" s="129"/>
      <c r="O17" s="129">
        <v>0</v>
      </c>
      <c r="P17" s="129"/>
      <c r="Q17" s="128">
        <v>0</v>
      </c>
      <c r="R17" s="128">
        <v>0</v>
      </c>
      <c r="S17" s="133">
        <v>0</v>
      </c>
      <c r="T17" s="128">
        <v>0</v>
      </c>
      <c r="U17" s="129">
        <v>0</v>
      </c>
      <c r="V17" s="129"/>
    </row>
    <row r="18" spans="1:22" ht="67.5" customHeight="1">
      <c r="A18" s="125" t="s">
        <v>162</v>
      </c>
      <c r="B18" s="126" t="s">
        <v>163</v>
      </c>
      <c r="C18" s="132" t="s">
        <v>43</v>
      </c>
      <c r="D18" s="132" t="s">
        <v>43</v>
      </c>
      <c r="E18" s="128">
        <v>0</v>
      </c>
      <c r="F18" s="128">
        <v>0</v>
      </c>
      <c r="G18" s="132">
        <v>0</v>
      </c>
      <c r="H18" s="132">
        <v>0</v>
      </c>
      <c r="I18" s="132">
        <v>0</v>
      </c>
      <c r="J18" s="132">
        <v>0</v>
      </c>
      <c r="K18" s="132">
        <v>0</v>
      </c>
      <c r="L18" s="132"/>
      <c r="M18" s="132">
        <v>0</v>
      </c>
      <c r="N18" s="132"/>
      <c r="O18" s="132">
        <v>101</v>
      </c>
      <c r="P18" s="132"/>
      <c r="Q18" s="132">
        <v>0</v>
      </c>
      <c r="R18" s="132">
        <v>0</v>
      </c>
      <c r="S18" s="133">
        <v>0</v>
      </c>
      <c r="T18" s="128">
        <v>0</v>
      </c>
      <c r="U18" s="132">
        <v>181</v>
      </c>
      <c r="V18" s="132"/>
    </row>
    <row r="19" spans="1:22">
      <c r="A19" s="136" t="s">
        <v>164</v>
      </c>
      <c r="B19" s="135" t="s">
        <v>155</v>
      </c>
      <c r="C19" s="127" t="s">
        <v>43</v>
      </c>
      <c r="D19" s="127" t="s">
        <v>43</v>
      </c>
      <c r="E19" s="128">
        <v>0</v>
      </c>
      <c r="F19" s="128">
        <v>0</v>
      </c>
      <c r="G19" s="128">
        <v>0</v>
      </c>
      <c r="H19" s="128">
        <v>0</v>
      </c>
      <c r="I19" s="129">
        <v>0</v>
      </c>
      <c r="J19" s="129">
        <v>0</v>
      </c>
      <c r="K19" s="129">
        <v>0</v>
      </c>
      <c r="L19" s="129"/>
      <c r="M19" s="129">
        <v>0</v>
      </c>
      <c r="N19" s="129"/>
      <c r="O19" s="129"/>
      <c r="P19" s="129"/>
      <c r="Q19" s="128">
        <v>0</v>
      </c>
      <c r="R19" s="128">
        <v>0</v>
      </c>
      <c r="S19" s="133">
        <v>0</v>
      </c>
      <c r="T19" s="128">
        <v>0</v>
      </c>
      <c r="U19" s="129">
        <v>181</v>
      </c>
      <c r="V19" s="129"/>
    </row>
    <row r="20" spans="1:22">
      <c r="A20" s="136" t="s">
        <v>165</v>
      </c>
      <c r="B20" s="135" t="s">
        <v>159</v>
      </c>
      <c r="C20" s="127" t="s">
        <v>43</v>
      </c>
      <c r="D20" s="127" t="s">
        <v>43</v>
      </c>
      <c r="E20" s="128">
        <v>0</v>
      </c>
      <c r="F20" s="128">
        <v>0</v>
      </c>
      <c r="G20" s="128">
        <v>0</v>
      </c>
      <c r="H20" s="128">
        <v>0</v>
      </c>
      <c r="I20" s="129">
        <v>0</v>
      </c>
      <c r="J20" s="129">
        <v>0</v>
      </c>
      <c r="K20" s="129">
        <v>0</v>
      </c>
      <c r="L20" s="129"/>
      <c r="M20" s="129">
        <v>0</v>
      </c>
      <c r="N20" s="129"/>
      <c r="O20" s="129">
        <v>0</v>
      </c>
      <c r="P20" s="129"/>
      <c r="Q20" s="128">
        <v>0</v>
      </c>
      <c r="R20" s="128">
        <v>0</v>
      </c>
      <c r="S20" s="133">
        <v>0</v>
      </c>
      <c r="T20" s="128">
        <v>0</v>
      </c>
      <c r="U20" s="129">
        <v>0</v>
      </c>
      <c r="V20" s="129"/>
    </row>
    <row r="21" spans="1:22">
      <c r="A21" s="136" t="s">
        <v>166</v>
      </c>
      <c r="B21" s="135" t="s">
        <v>161</v>
      </c>
      <c r="C21" s="127" t="s">
        <v>43</v>
      </c>
      <c r="D21" s="127" t="s">
        <v>43</v>
      </c>
      <c r="E21" s="128">
        <v>0</v>
      </c>
      <c r="F21" s="128">
        <v>0</v>
      </c>
      <c r="G21" s="128">
        <v>0</v>
      </c>
      <c r="H21" s="128">
        <v>0</v>
      </c>
      <c r="I21" s="129">
        <v>0</v>
      </c>
      <c r="J21" s="129">
        <v>0</v>
      </c>
      <c r="K21" s="129">
        <v>0</v>
      </c>
      <c r="L21" s="129"/>
      <c r="M21" s="129">
        <v>0</v>
      </c>
      <c r="N21" s="129"/>
      <c r="O21" s="129">
        <v>0</v>
      </c>
      <c r="P21" s="129"/>
      <c r="Q21" s="128">
        <v>0</v>
      </c>
      <c r="R21" s="128">
        <v>0</v>
      </c>
      <c r="S21" s="133">
        <v>0</v>
      </c>
      <c r="T21" s="128">
        <v>0</v>
      </c>
      <c r="U21" s="129">
        <v>0</v>
      </c>
      <c r="V21" s="129"/>
    </row>
    <row r="22" spans="1:22">
      <c r="A22" s="136" t="s">
        <v>167</v>
      </c>
      <c r="B22" s="138" t="s">
        <v>168</v>
      </c>
      <c r="C22" s="127" t="s">
        <v>43</v>
      </c>
      <c r="D22" s="127" t="s">
        <v>43</v>
      </c>
      <c r="E22" s="128">
        <v>0</v>
      </c>
      <c r="F22" s="128">
        <v>0</v>
      </c>
      <c r="G22" s="128">
        <v>0</v>
      </c>
      <c r="H22" s="128">
        <v>0</v>
      </c>
      <c r="I22" s="129">
        <v>0</v>
      </c>
      <c r="J22" s="129">
        <v>0</v>
      </c>
      <c r="K22" s="129">
        <v>0</v>
      </c>
      <c r="L22" s="129"/>
      <c r="M22" s="129">
        <v>0</v>
      </c>
      <c r="N22" s="129"/>
      <c r="O22" s="129">
        <v>0</v>
      </c>
      <c r="P22" s="129"/>
      <c r="Q22" s="128">
        <v>0</v>
      </c>
      <c r="R22" s="128">
        <v>0</v>
      </c>
      <c r="S22" s="133">
        <v>0</v>
      </c>
      <c r="T22" s="128">
        <v>0</v>
      </c>
      <c r="U22" s="129">
        <v>0</v>
      </c>
      <c r="V22" s="129"/>
    </row>
    <row r="23" spans="1:22" ht="24">
      <c r="A23" s="136" t="s">
        <v>169</v>
      </c>
      <c r="B23" s="138" t="s">
        <v>170</v>
      </c>
      <c r="C23" s="127" t="s">
        <v>43</v>
      </c>
      <c r="D23" s="127" t="s">
        <v>43</v>
      </c>
      <c r="E23" s="128">
        <v>0</v>
      </c>
      <c r="F23" s="128">
        <v>0</v>
      </c>
      <c r="G23" s="128">
        <v>0</v>
      </c>
      <c r="H23" s="128">
        <v>0</v>
      </c>
      <c r="I23" s="129">
        <v>0</v>
      </c>
      <c r="J23" s="129">
        <v>0</v>
      </c>
      <c r="K23" s="129">
        <v>0</v>
      </c>
      <c r="L23" s="129"/>
      <c r="M23" s="129">
        <v>0</v>
      </c>
      <c r="N23" s="129"/>
      <c r="O23" s="129">
        <v>0</v>
      </c>
      <c r="P23" s="129"/>
      <c r="Q23" s="128">
        <v>0</v>
      </c>
      <c r="R23" s="128">
        <v>0</v>
      </c>
      <c r="S23" s="133">
        <v>0</v>
      </c>
      <c r="T23" s="128">
        <v>0</v>
      </c>
      <c r="U23" s="129">
        <v>0</v>
      </c>
      <c r="V23" s="129"/>
    </row>
    <row r="24" spans="1:22" ht="24">
      <c r="A24" s="136" t="s">
        <v>171</v>
      </c>
      <c r="B24" s="138" t="s">
        <v>172</v>
      </c>
      <c r="C24" s="127" t="s">
        <v>43</v>
      </c>
      <c r="D24" s="127" t="s">
        <v>43</v>
      </c>
      <c r="E24" s="128">
        <v>0</v>
      </c>
      <c r="F24" s="128">
        <v>0</v>
      </c>
      <c r="G24" s="128">
        <v>0</v>
      </c>
      <c r="H24" s="128">
        <v>0</v>
      </c>
      <c r="I24" s="129">
        <v>0</v>
      </c>
      <c r="J24" s="129">
        <v>0</v>
      </c>
      <c r="K24" s="129">
        <v>0</v>
      </c>
      <c r="L24" s="129"/>
      <c r="M24" s="129">
        <v>0</v>
      </c>
      <c r="N24" s="129"/>
      <c r="O24" s="129">
        <v>0</v>
      </c>
      <c r="P24" s="129"/>
      <c r="Q24" s="128">
        <v>0</v>
      </c>
      <c r="R24" s="128">
        <v>0</v>
      </c>
      <c r="S24" s="133">
        <v>0</v>
      </c>
      <c r="T24" s="128">
        <v>0</v>
      </c>
      <c r="U24" s="129">
        <v>0</v>
      </c>
      <c r="V24" s="129"/>
    </row>
    <row r="25" spans="1:22">
      <c r="A25" s="1"/>
      <c r="B25" s="87"/>
      <c r="C25" s="1"/>
      <c r="D25" s="1"/>
      <c r="E25" s="1"/>
      <c r="F25" s="1"/>
      <c r="G25" s="1"/>
      <c r="H25" s="1"/>
      <c r="I25" s="1"/>
      <c r="J25" s="1"/>
      <c r="K25" s="3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mergeCells count="17">
    <mergeCell ref="A1:B1"/>
    <mergeCell ref="A4:D4"/>
    <mergeCell ref="A6:D6"/>
    <mergeCell ref="A7:D7"/>
    <mergeCell ref="A8:D8"/>
    <mergeCell ref="A9:A10"/>
    <mergeCell ref="B9:B10"/>
    <mergeCell ref="C9:D9"/>
    <mergeCell ref="E9:F9"/>
    <mergeCell ref="G9:H9"/>
    <mergeCell ref="S9:T9"/>
    <mergeCell ref="U9:V9"/>
    <mergeCell ref="I9:J9"/>
    <mergeCell ref="K9:L9"/>
    <mergeCell ref="M9:N9"/>
    <mergeCell ref="O9:P9"/>
    <mergeCell ref="Q9:R9"/>
  </mergeCells>
  <pageMargins left="0.70099999999999996" right="0.70099999999999996" top="0.752" bottom="0.752" header="0.3" footer="0.3"/>
  <pageSetup paperSize="9" scale="64" orientation="landscape" useFirstPageNumber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V25"/>
  <sheetViews>
    <sheetView topLeftCell="A13" workbookViewId="0"/>
  </sheetViews>
  <sheetFormatPr defaultColWidth="10" defaultRowHeight="12.75"/>
  <cols>
    <col min="1" max="1" width="5.28515625" customWidth="1"/>
    <col min="2" max="2" width="27.5703125" customWidth="1"/>
  </cols>
  <sheetData>
    <row r="1" spans="1:22">
      <c r="A1" s="417" t="s">
        <v>136</v>
      </c>
      <c r="B1" s="417"/>
      <c r="C1" s="1"/>
      <c r="D1" s="1"/>
      <c r="E1" s="1"/>
      <c r="F1" s="1"/>
      <c r="G1" s="1"/>
      <c r="H1" s="1"/>
      <c r="I1" s="1"/>
      <c r="J1" s="1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 customHeight="1">
      <c r="A3" s="120" t="s">
        <v>137</v>
      </c>
      <c r="B3" s="120"/>
      <c r="C3" s="120"/>
      <c r="D3" s="1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468" t="s">
        <v>138</v>
      </c>
      <c r="B4" s="468"/>
      <c r="C4" s="468"/>
      <c r="D4" s="46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>
      <c r="A6" s="469" t="s">
        <v>139</v>
      </c>
      <c r="B6" s="469"/>
      <c r="C6" s="469"/>
      <c r="D6" s="46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52.5" customHeight="1">
      <c r="A7" s="469" t="s">
        <v>140</v>
      </c>
      <c r="B7" s="469"/>
      <c r="C7" s="469"/>
      <c r="D7" s="46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4" customHeight="1">
      <c r="A8" s="469" t="s">
        <v>141</v>
      </c>
      <c r="B8" s="469"/>
      <c r="C8" s="469"/>
      <c r="D8" s="46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>
      <c r="A9" s="464" t="s">
        <v>2</v>
      </c>
      <c r="B9" s="464" t="s">
        <v>142</v>
      </c>
      <c r="C9" s="466" t="s">
        <v>143</v>
      </c>
      <c r="D9" s="467"/>
      <c r="E9" s="460" t="s">
        <v>4</v>
      </c>
      <c r="F9" s="461"/>
      <c r="G9" s="460" t="s">
        <v>5</v>
      </c>
      <c r="H9" s="461"/>
      <c r="I9" s="460" t="s">
        <v>144</v>
      </c>
      <c r="J9" s="461"/>
      <c r="K9" s="462" t="s">
        <v>145</v>
      </c>
      <c r="L9" s="463"/>
      <c r="M9" s="458" t="s">
        <v>146</v>
      </c>
      <c r="N9" s="459"/>
      <c r="O9" s="458" t="s">
        <v>147</v>
      </c>
      <c r="P9" s="459"/>
      <c r="Q9" s="458" t="s">
        <v>10</v>
      </c>
      <c r="R9" s="459"/>
      <c r="S9" s="458" t="s">
        <v>11</v>
      </c>
      <c r="T9" s="459"/>
      <c r="U9" s="458" t="s">
        <v>12</v>
      </c>
      <c r="V9" s="459"/>
    </row>
    <row r="10" spans="1:22" ht="60">
      <c r="A10" s="465"/>
      <c r="B10" s="465"/>
      <c r="C10" s="80" t="s">
        <v>148</v>
      </c>
      <c r="D10" s="121" t="s">
        <v>149</v>
      </c>
      <c r="E10" s="122" t="s">
        <v>148</v>
      </c>
      <c r="F10" s="123" t="s">
        <v>149</v>
      </c>
      <c r="G10" s="122" t="s">
        <v>148</v>
      </c>
      <c r="H10" s="123" t="s">
        <v>149</v>
      </c>
      <c r="I10" s="122" t="s">
        <v>148</v>
      </c>
      <c r="J10" s="123" t="s">
        <v>149</v>
      </c>
      <c r="K10" s="124" t="s">
        <v>3</v>
      </c>
      <c r="L10" s="123" t="s">
        <v>149</v>
      </c>
      <c r="M10" s="122" t="s">
        <v>148</v>
      </c>
      <c r="N10" s="123" t="s">
        <v>149</v>
      </c>
      <c r="O10" s="122" t="s">
        <v>148</v>
      </c>
      <c r="P10" s="123" t="s">
        <v>149</v>
      </c>
      <c r="Q10" s="122" t="s">
        <v>148</v>
      </c>
      <c r="R10" s="123" t="s">
        <v>149</v>
      </c>
      <c r="S10" s="122" t="s">
        <v>148</v>
      </c>
      <c r="T10" s="123" t="s">
        <v>149</v>
      </c>
      <c r="U10" s="122" t="s">
        <v>148</v>
      </c>
      <c r="V10" s="123" t="s">
        <v>149</v>
      </c>
    </row>
    <row r="11" spans="1:22" ht="52.5" customHeight="1">
      <c r="A11" s="125" t="s">
        <v>150</v>
      </c>
      <c r="B11" s="126" t="s">
        <v>151</v>
      </c>
      <c r="C11" s="127" t="s">
        <v>43</v>
      </c>
      <c r="D11" s="127" t="s">
        <v>43</v>
      </c>
      <c r="E11" s="128">
        <v>201</v>
      </c>
      <c r="F11" s="128">
        <v>201</v>
      </c>
      <c r="G11" s="128">
        <v>112</v>
      </c>
      <c r="H11" s="128">
        <v>0</v>
      </c>
      <c r="I11" s="129">
        <v>174</v>
      </c>
      <c r="J11" s="129">
        <v>0</v>
      </c>
      <c r="K11" s="129">
        <v>263</v>
      </c>
      <c r="L11" s="129" t="s">
        <v>43</v>
      </c>
      <c r="M11" s="129">
        <v>0</v>
      </c>
      <c r="N11" s="129">
        <v>0</v>
      </c>
      <c r="O11" s="129">
        <v>297</v>
      </c>
      <c r="P11" s="129">
        <v>0</v>
      </c>
      <c r="Q11" s="128">
        <v>164</v>
      </c>
      <c r="R11" s="128">
        <v>164</v>
      </c>
      <c r="S11" s="130">
        <v>0</v>
      </c>
      <c r="T11" s="131">
        <v>0</v>
      </c>
      <c r="U11" s="129">
        <v>177</v>
      </c>
      <c r="V11" s="129" t="s">
        <v>43</v>
      </c>
    </row>
    <row r="12" spans="1:22" ht="45.75" customHeight="1">
      <c r="A12" s="125" t="s">
        <v>152</v>
      </c>
      <c r="B12" s="126" t="s">
        <v>153</v>
      </c>
      <c r="C12" s="132" t="s">
        <v>43</v>
      </c>
      <c r="D12" s="132" t="s">
        <v>43</v>
      </c>
      <c r="E12" s="132">
        <v>388</v>
      </c>
      <c r="F12" s="132">
        <v>388</v>
      </c>
      <c r="G12" s="132">
        <v>112</v>
      </c>
      <c r="H12" s="132">
        <v>0</v>
      </c>
      <c r="I12" s="132">
        <v>174</v>
      </c>
      <c r="J12" s="132">
        <v>0</v>
      </c>
      <c r="K12" s="132">
        <v>357</v>
      </c>
      <c r="L12" s="132" t="s">
        <v>43</v>
      </c>
      <c r="M12" s="132">
        <v>37</v>
      </c>
      <c r="N12" s="132">
        <v>37</v>
      </c>
      <c r="O12" s="132">
        <v>297</v>
      </c>
      <c r="P12" s="132">
        <v>0</v>
      </c>
      <c r="Q12" s="132">
        <v>164</v>
      </c>
      <c r="R12" s="132">
        <v>164</v>
      </c>
      <c r="S12" s="133">
        <v>4</v>
      </c>
      <c r="T12" s="128">
        <v>4</v>
      </c>
      <c r="U12" s="132">
        <v>350</v>
      </c>
      <c r="V12" s="132" t="s">
        <v>43</v>
      </c>
    </row>
    <row r="13" spans="1:22">
      <c r="A13" s="134" t="s">
        <v>43</v>
      </c>
      <c r="B13" s="135" t="s">
        <v>17</v>
      </c>
      <c r="C13" s="127" t="s">
        <v>43</v>
      </c>
      <c r="D13" s="127" t="s">
        <v>43</v>
      </c>
      <c r="E13" s="80" t="s">
        <v>43</v>
      </c>
      <c r="F13" s="80" t="s">
        <v>43</v>
      </c>
      <c r="G13" s="80" t="s">
        <v>43</v>
      </c>
      <c r="H13" s="80" t="s">
        <v>43</v>
      </c>
      <c r="I13" s="80" t="s">
        <v>43</v>
      </c>
      <c r="J13" s="80" t="s">
        <v>43</v>
      </c>
      <c r="K13" s="80" t="s">
        <v>43</v>
      </c>
      <c r="L13" s="80" t="s">
        <v>43</v>
      </c>
      <c r="M13" s="80" t="s">
        <v>43</v>
      </c>
      <c r="N13" s="80" t="s">
        <v>43</v>
      </c>
      <c r="O13" s="80" t="s">
        <v>43</v>
      </c>
      <c r="P13" s="80" t="s">
        <v>43</v>
      </c>
      <c r="Q13" s="80" t="s">
        <v>43</v>
      </c>
      <c r="R13" s="80" t="s">
        <v>43</v>
      </c>
      <c r="S13" s="125"/>
      <c r="T13" s="80"/>
      <c r="U13" s="80" t="s">
        <v>43</v>
      </c>
      <c r="V13" s="80" t="s">
        <v>43</v>
      </c>
    </row>
    <row r="14" spans="1:22">
      <c r="A14" s="136" t="s">
        <v>154</v>
      </c>
      <c r="B14" s="135" t="s">
        <v>155</v>
      </c>
      <c r="C14" s="127" t="s">
        <v>43</v>
      </c>
      <c r="D14" s="127" t="s">
        <v>43</v>
      </c>
      <c r="E14" s="128">
        <v>388</v>
      </c>
      <c r="F14" s="128">
        <v>388</v>
      </c>
      <c r="G14" s="128">
        <v>112</v>
      </c>
      <c r="H14" s="128" t="s">
        <v>43</v>
      </c>
      <c r="I14" s="129">
        <v>174</v>
      </c>
      <c r="J14" s="129">
        <v>0</v>
      </c>
      <c r="K14" s="129">
        <v>357</v>
      </c>
      <c r="L14" s="129" t="s">
        <v>43</v>
      </c>
      <c r="M14" s="129">
        <v>37</v>
      </c>
      <c r="N14" s="129">
        <v>37</v>
      </c>
      <c r="O14" s="129">
        <v>297</v>
      </c>
      <c r="P14" s="129">
        <v>0</v>
      </c>
      <c r="Q14" s="128">
        <v>164</v>
      </c>
      <c r="R14" s="128">
        <v>164</v>
      </c>
      <c r="S14" s="133">
        <v>4</v>
      </c>
      <c r="T14" s="128">
        <v>4</v>
      </c>
      <c r="U14" s="129">
        <v>350</v>
      </c>
      <c r="V14" s="129" t="s">
        <v>43</v>
      </c>
    </row>
    <row r="15" spans="1:22" ht="75.75" customHeight="1">
      <c r="A15" s="136" t="s">
        <v>156</v>
      </c>
      <c r="B15" s="137" t="s">
        <v>157</v>
      </c>
      <c r="C15" s="127" t="s">
        <v>43</v>
      </c>
      <c r="D15" s="127" t="s">
        <v>43</v>
      </c>
      <c r="E15" s="128">
        <v>0</v>
      </c>
      <c r="F15" s="128">
        <v>0</v>
      </c>
      <c r="G15" s="128">
        <v>0</v>
      </c>
      <c r="H15" s="128" t="s">
        <v>43</v>
      </c>
      <c r="I15" s="129">
        <v>0</v>
      </c>
      <c r="J15" s="129">
        <v>0</v>
      </c>
      <c r="K15" s="129">
        <v>0</v>
      </c>
      <c r="L15" s="129" t="s">
        <v>43</v>
      </c>
      <c r="M15" s="129">
        <v>0</v>
      </c>
      <c r="N15" s="129">
        <v>0</v>
      </c>
      <c r="O15" s="129" t="s">
        <v>43</v>
      </c>
      <c r="P15" s="129" t="s">
        <v>43</v>
      </c>
      <c r="Q15" s="128">
        <v>0</v>
      </c>
      <c r="R15" s="128">
        <v>0</v>
      </c>
      <c r="S15" s="133">
        <v>0</v>
      </c>
      <c r="T15" s="128">
        <v>0</v>
      </c>
      <c r="U15" s="129">
        <v>0</v>
      </c>
      <c r="V15" s="129" t="s">
        <v>43</v>
      </c>
    </row>
    <row r="16" spans="1:22">
      <c r="A16" s="136" t="s">
        <v>158</v>
      </c>
      <c r="B16" s="135" t="s">
        <v>159</v>
      </c>
      <c r="C16" s="127" t="s">
        <v>43</v>
      </c>
      <c r="D16" s="127" t="s">
        <v>43</v>
      </c>
      <c r="E16" s="128">
        <v>0</v>
      </c>
      <c r="F16" s="128">
        <v>0</v>
      </c>
      <c r="G16" s="128">
        <v>0</v>
      </c>
      <c r="H16" s="128" t="s">
        <v>43</v>
      </c>
      <c r="I16" s="129">
        <v>0</v>
      </c>
      <c r="J16" s="129">
        <v>0</v>
      </c>
      <c r="K16" s="129">
        <v>0</v>
      </c>
      <c r="L16" s="129" t="s">
        <v>43</v>
      </c>
      <c r="M16" s="129">
        <v>0</v>
      </c>
      <c r="N16" s="129">
        <v>0</v>
      </c>
      <c r="O16" s="129">
        <v>0</v>
      </c>
      <c r="P16" s="129">
        <v>0</v>
      </c>
      <c r="Q16" s="128">
        <v>0</v>
      </c>
      <c r="R16" s="128">
        <v>0</v>
      </c>
      <c r="S16" s="133">
        <v>0</v>
      </c>
      <c r="T16" s="128">
        <v>0</v>
      </c>
      <c r="U16" s="129">
        <v>0</v>
      </c>
      <c r="V16" s="129" t="s">
        <v>43</v>
      </c>
    </row>
    <row r="17" spans="1:22">
      <c r="A17" s="136" t="s">
        <v>160</v>
      </c>
      <c r="B17" s="135" t="s">
        <v>161</v>
      </c>
      <c r="C17" s="127" t="s">
        <v>43</v>
      </c>
      <c r="D17" s="127" t="s">
        <v>43</v>
      </c>
      <c r="E17" s="128">
        <v>0</v>
      </c>
      <c r="F17" s="128">
        <v>0</v>
      </c>
      <c r="G17" s="128">
        <v>0</v>
      </c>
      <c r="H17" s="128" t="s">
        <v>43</v>
      </c>
      <c r="I17" s="129">
        <v>0</v>
      </c>
      <c r="J17" s="129">
        <v>0</v>
      </c>
      <c r="K17" s="129">
        <v>0</v>
      </c>
      <c r="L17" s="129" t="s">
        <v>43</v>
      </c>
      <c r="M17" s="129">
        <v>0</v>
      </c>
      <c r="N17" s="129">
        <v>0</v>
      </c>
      <c r="O17" s="129" t="s">
        <v>43</v>
      </c>
      <c r="P17" s="129" t="s">
        <v>43</v>
      </c>
      <c r="Q17" s="128">
        <v>0</v>
      </c>
      <c r="R17" s="128">
        <v>0</v>
      </c>
      <c r="S17" s="133">
        <v>0</v>
      </c>
      <c r="T17" s="128">
        <v>0</v>
      </c>
      <c r="U17" s="129">
        <v>0</v>
      </c>
      <c r="V17" s="129" t="s">
        <v>43</v>
      </c>
    </row>
    <row r="18" spans="1:22" ht="67.5" customHeight="1">
      <c r="A18" s="125" t="s">
        <v>162</v>
      </c>
      <c r="B18" s="126" t="s">
        <v>163</v>
      </c>
      <c r="C18" s="132" t="s">
        <v>43</v>
      </c>
      <c r="D18" s="132" t="s">
        <v>43</v>
      </c>
      <c r="E18" s="128">
        <v>0</v>
      </c>
      <c r="F18" s="128">
        <v>0</v>
      </c>
      <c r="G18" s="132">
        <v>0</v>
      </c>
      <c r="H18" s="132" t="s">
        <v>43</v>
      </c>
      <c r="I18" s="132">
        <v>0</v>
      </c>
      <c r="J18" s="132">
        <v>0</v>
      </c>
      <c r="K18" s="132">
        <v>0</v>
      </c>
      <c r="L18" s="132" t="s">
        <v>43</v>
      </c>
      <c r="M18" s="132">
        <v>0</v>
      </c>
      <c r="N18" s="132">
        <v>0</v>
      </c>
      <c r="O18" s="132">
        <v>0</v>
      </c>
      <c r="P18" s="132">
        <v>0</v>
      </c>
      <c r="Q18" s="132">
        <v>0</v>
      </c>
      <c r="R18" s="132">
        <v>0</v>
      </c>
      <c r="S18" s="133">
        <v>0</v>
      </c>
      <c r="T18" s="128">
        <v>0</v>
      </c>
      <c r="U18" s="132">
        <v>177</v>
      </c>
      <c r="V18" s="132" t="s">
        <v>43</v>
      </c>
    </row>
    <row r="19" spans="1:22">
      <c r="A19" s="136" t="s">
        <v>164</v>
      </c>
      <c r="B19" s="135" t="s">
        <v>155</v>
      </c>
      <c r="C19" s="127" t="s">
        <v>43</v>
      </c>
      <c r="D19" s="127" t="s">
        <v>43</v>
      </c>
      <c r="E19" s="128">
        <v>0</v>
      </c>
      <c r="F19" s="128">
        <v>0</v>
      </c>
      <c r="G19" s="128">
        <v>0</v>
      </c>
      <c r="H19" s="128" t="s">
        <v>43</v>
      </c>
      <c r="I19" s="129">
        <v>0</v>
      </c>
      <c r="J19" s="129">
        <v>0</v>
      </c>
      <c r="K19" s="129">
        <v>0</v>
      </c>
      <c r="L19" s="129" t="s">
        <v>43</v>
      </c>
      <c r="M19" s="129">
        <v>0</v>
      </c>
      <c r="N19" s="129">
        <v>0</v>
      </c>
      <c r="O19" s="129">
        <v>0</v>
      </c>
      <c r="P19" s="129">
        <v>0</v>
      </c>
      <c r="Q19" s="128">
        <v>0</v>
      </c>
      <c r="R19" s="128">
        <v>0</v>
      </c>
      <c r="S19" s="133">
        <v>0</v>
      </c>
      <c r="T19" s="128">
        <v>0</v>
      </c>
      <c r="U19" s="129">
        <v>177</v>
      </c>
      <c r="V19" s="129" t="s">
        <v>43</v>
      </c>
    </row>
    <row r="20" spans="1:22">
      <c r="A20" s="136" t="s">
        <v>165</v>
      </c>
      <c r="B20" s="135" t="s">
        <v>159</v>
      </c>
      <c r="C20" s="127" t="s">
        <v>43</v>
      </c>
      <c r="D20" s="127" t="s">
        <v>43</v>
      </c>
      <c r="E20" s="128">
        <v>0</v>
      </c>
      <c r="F20" s="128">
        <v>0</v>
      </c>
      <c r="G20" s="128">
        <v>0</v>
      </c>
      <c r="H20" s="128" t="s">
        <v>43</v>
      </c>
      <c r="I20" s="129">
        <v>0</v>
      </c>
      <c r="J20" s="129">
        <v>0</v>
      </c>
      <c r="K20" s="129">
        <v>0</v>
      </c>
      <c r="L20" s="129" t="s">
        <v>43</v>
      </c>
      <c r="M20" s="129">
        <v>0</v>
      </c>
      <c r="N20" s="129">
        <v>0</v>
      </c>
      <c r="O20" s="129">
        <v>0</v>
      </c>
      <c r="P20" s="129">
        <v>0</v>
      </c>
      <c r="Q20" s="128">
        <v>0</v>
      </c>
      <c r="R20" s="128">
        <v>0</v>
      </c>
      <c r="S20" s="133">
        <v>0</v>
      </c>
      <c r="T20" s="128">
        <v>0</v>
      </c>
      <c r="U20" s="129">
        <v>0</v>
      </c>
      <c r="V20" s="129" t="s">
        <v>43</v>
      </c>
    </row>
    <row r="21" spans="1:22">
      <c r="A21" s="136" t="s">
        <v>166</v>
      </c>
      <c r="B21" s="135" t="s">
        <v>161</v>
      </c>
      <c r="C21" s="127" t="s">
        <v>43</v>
      </c>
      <c r="D21" s="127" t="s">
        <v>43</v>
      </c>
      <c r="E21" s="128">
        <v>0</v>
      </c>
      <c r="F21" s="128">
        <v>0</v>
      </c>
      <c r="G21" s="128">
        <v>0</v>
      </c>
      <c r="H21" s="128" t="s">
        <v>43</v>
      </c>
      <c r="I21" s="129">
        <v>0</v>
      </c>
      <c r="J21" s="129">
        <v>0</v>
      </c>
      <c r="K21" s="129">
        <v>0</v>
      </c>
      <c r="L21" s="129" t="s">
        <v>43</v>
      </c>
      <c r="M21" s="129">
        <v>0</v>
      </c>
      <c r="N21" s="129">
        <v>0</v>
      </c>
      <c r="O21" s="129">
        <v>0</v>
      </c>
      <c r="P21" s="129">
        <v>0</v>
      </c>
      <c r="Q21" s="128">
        <v>0</v>
      </c>
      <c r="R21" s="128">
        <v>0</v>
      </c>
      <c r="S21" s="133">
        <v>0</v>
      </c>
      <c r="T21" s="128">
        <v>0</v>
      </c>
      <c r="U21" s="129">
        <v>0</v>
      </c>
      <c r="V21" s="129" t="s">
        <v>43</v>
      </c>
    </row>
    <row r="22" spans="1:22">
      <c r="A22" s="136" t="s">
        <v>167</v>
      </c>
      <c r="B22" s="138" t="s">
        <v>168</v>
      </c>
      <c r="C22" s="127" t="s">
        <v>43</v>
      </c>
      <c r="D22" s="127" t="s">
        <v>43</v>
      </c>
      <c r="E22" s="128">
        <v>0</v>
      </c>
      <c r="F22" s="128">
        <v>0</v>
      </c>
      <c r="G22" s="128">
        <v>0</v>
      </c>
      <c r="H22" s="128" t="s">
        <v>43</v>
      </c>
      <c r="I22" s="129">
        <v>0</v>
      </c>
      <c r="J22" s="129">
        <v>0</v>
      </c>
      <c r="K22" s="129">
        <v>0</v>
      </c>
      <c r="L22" s="129" t="s">
        <v>43</v>
      </c>
      <c r="M22" s="129">
        <v>0</v>
      </c>
      <c r="N22" s="129">
        <v>0</v>
      </c>
      <c r="O22" s="129">
        <v>0</v>
      </c>
      <c r="P22" s="129">
        <v>0</v>
      </c>
      <c r="Q22" s="128">
        <v>0</v>
      </c>
      <c r="R22" s="128">
        <v>0</v>
      </c>
      <c r="S22" s="133">
        <v>0</v>
      </c>
      <c r="T22" s="128">
        <v>0</v>
      </c>
      <c r="U22" s="129">
        <v>0</v>
      </c>
      <c r="V22" s="129" t="s">
        <v>43</v>
      </c>
    </row>
    <row r="23" spans="1:22" ht="24">
      <c r="A23" s="136" t="s">
        <v>169</v>
      </c>
      <c r="B23" s="138" t="s">
        <v>170</v>
      </c>
      <c r="C23" s="127" t="s">
        <v>43</v>
      </c>
      <c r="D23" s="127" t="s">
        <v>43</v>
      </c>
      <c r="E23" s="128">
        <v>0</v>
      </c>
      <c r="F23" s="128">
        <v>0</v>
      </c>
      <c r="G23" s="128">
        <v>0</v>
      </c>
      <c r="H23" s="128" t="s">
        <v>43</v>
      </c>
      <c r="I23" s="129">
        <v>0</v>
      </c>
      <c r="J23" s="129">
        <v>0</v>
      </c>
      <c r="K23" s="129">
        <v>0</v>
      </c>
      <c r="L23" s="129" t="s">
        <v>43</v>
      </c>
      <c r="M23" s="129">
        <v>0</v>
      </c>
      <c r="N23" s="129">
        <v>0</v>
      </c>
      <c r="O23" s="129">
        <v>0</v>
      </c>
      <c r="P23" s="129">
        <v>0</v>
      </c>
      <c r="Q23" s="128">
        <v>0</v>
      </c>
      <c r="R23" s="128">
        <v>0</v>
      </c>
      <c r="S23" s="133">
        <v>0</v>
      </c>
      <c r="T23" s="128">
        <v>0</v>
      </c>
      <c r="U23" s="129">
        <v>0</v>
      </c>
      <c r="V23" s="129" t="s">
        <v>43</v>
      </c>
    </row>
    <row r="24" spans="1:22" ht="24">
      <c r="A24" s="136" t="s">
        <v>171</v>
      </c>
      <c r="B24" s="138" t="s">
        <v>172</v>
      </c>
      <c r="C24" s="127" t="s">
        <v>43</v>
      </c>
      <c r="D24" s="127" t="s">
        <v>43</v>
      </c>
      <c r="E24" s="128">
        <v>0</v>
      </c>
      <c r="F24" s="128">
        <v>0</v>
      </c>
      <c r="G24" s="128">
        <v>0</v>
      </c>
      <c r="H24" s="128" t="s">
        <v>43</v>
      </c>
      <c r="I24" s="129">
        <v>0</v>
      </c>
      <c r="J24" s="129">
        <v>0</v>
      </c>
      <c r="K24" s="129">
        <v>0</v>
      </c>
      <c r="L24" s="129" t="s">
        <v>43</v>
      </c>
      <c r="M24" s="129">
        <v>0</v>
      </c>
      <c r="N24" s="129">
        <v>0</v>
      </c>
      <c r="O24" s="129">
        <v>0</v>
      </c>
      <c r="P24" s="129">
        <v>0</v>
      </c>
      <c r="Q24" s="128">
        <v>0</v>
      </c>
      <c r="R24" s="128">
        <v>0</v>
      </c>
      <c r="S24" s="133">
        <v>0</v>
      </c>
      <c r="T24" s="128">
        <v>0</v>
      </c>
      <c r="U24" s="129" t="s">
        <v>43</v>
      </c>
      <c r="V24" s="129" t="s">
        <v>43</v>
      </c>
    </row>
    <row r="25" spans="1:22">
      <c r="A25" s="1"/>
      <c r="B25" s="87"/>
      <c r="C25" s="1"/>
      <c r="D25" s="1"/>
      <c r="E25" s="1"/>
      <c r="F25" s="1"/>
      <c r="G25" s="1"/>
      <c r="H25" s="1"/>
      <c r="I25" s="1"/>
      <c r="J25" s="1"/>
      <c r="K25" s="3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mergeCells count="17">
    <mergeCell ref="A1:B1"/>
    <mergeCell ref="A4:D4"/>
    <mergeCell ref="A6:D6"/>
    <mergeCell ref="A7:D7"/>
    <mergeCell ref="A8:D8"/>
    <mergeCell ref="A9:A10"/>
    <mergeCell ref="B9:B10"/>
    <mergeCell ref="C9:D9"/>
    <mergeCell ref="E9:F9"/>
    <mergeCell ref="G9:H9"/>
    <mergeCell ref="S9:T9"/>
    <mergeCell ref="U9:V9"/>
    <mergeCell ref="I9:J9"/>
    <mergeCell ref="K9:L9"/>
    <mergeCell ref="M9:N9"/>
    <mergeCell ref="O9:P9"/>
    <mergeCell ref="Q9:R9"/>
  </mergeCells>
  <pageMargins left="0.70099999999999996" right="0.70099999999999996" top="0.752" bottom="0.752" header="0.3" footer="0.3"/>
  <pageSetup paperSize="9" scale="64" orientation="landscape" useFirstPageNumber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"/>
  <sheetViews>
    <sheetView workbookViewId="0"/>
  </sheetViews>
  <sheetFormatPr defaultColWidth="13.4257812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56</vt:i4>
      </vt:variant>
    </vt:vector>
  </HeadingPairs>
  <TitlesOfParts>
    <vt:vector size="56" baseType="lpstr">
      <vt:lpstr>форма 1_4 кв.25 </vt:lpstr>
      <vt:lpstr>форма 1_1 кв.26</vt:lpstr>
      <vt:lpstr>форма 1_2 кв.26 </vt:lpstr>
      <vt:lpstr>форма 1_3 кв.26 </vt:lpstr>
      <vt:lpstr>форма 1_2 кв.25 </vt:lpstr>
      <vt:lpstr>форма 2_3 к.25 </vt:lpstr>
      <vt:lpstr>форма 2_4 кв.25  </vt:lpstr>
      <vt:lpstr>форма 2_1 кв.26</vt:lpstr>
      <vt:lpstr>форма 2_2 кв.26 </vt:lpstr>
      <vt:lpstr>форма 2_3  кв.26 </vt:lpstr>
      <vt:lpstr>форма 2_2 к.25 </vt:lpstr>
      <vt:lpstr>форма 1_1 кв.25</vt:lpstr>
      <vt:lpstr>форма 2_1 к.25</vt:lpstr>
      <vt:lpstr>форма 3_3.кв.25  </vt:lpstr>
      <vt:lpstr>форма 3_4 кв.25   </vt:lpstr>
      <vt:lpstr>форма 3_1кв.26</vt:lpstr>
      <vt:lpstr>форма 3_2 кв.26</vt:lpstr>
      <vt:lpstr>форма 3_3 кв.26</vt:lpstr>
      <vt:lpstr>форма 3_2.кв.25 </vt:lpstr>
      <vt:lpstr>форма 4_3 кв.25  </vt:lpstr>
      <vt:lpstr>форма 4_4 кв.25  </vt:lpstr>
      <vt:lpstr>форма 4_1 кв.26</vt:lpstr>
      <vt:lpstr>форма 4_2  кв.26 </vt:lpstr>
      <vt:lpstr>форма 4_3  кв.26  </vt:lpstr>
      <vt:lpstr>форма 5_3 кв.25 </vt:lpstr>
      <vt:lpstr>форма 5_4 кв.25  </vt:lpstr>
      <vt:lpstr>форма 5_1 кв.26</vt:lpstr>
      <vt:lpstr>форма 5_2  кв.26 </vt:lpstr>
      <vt:lpstr>форма 5_3  кв.26 </vt:lpstr>
      <vt:lpstr>форма 5_2  кв.25 </vt:lpstr>
      <vt:lpstr>форма 3_1.кв.25</vt:lpstr>
      <vt:lpstr>форма 4_2 кв.25 </vt:lpstr>
      <vt:lpstr>форма 4_1 кв.25</vt:lpstr>
      <vt:lpstr>форма 5_1 кв.25</vt:lpstr>
      <vt:lpstr>форма 6_ 3  кв.25 </vt:lpstr>
      <vt:lpstr>форма 6_ 4  кв.25  </vt:lpstr>
      <vt:lpstr>форма 6_ 1  кв.26</vt:lpstr>
      <vt:lpstr>форма 6_ 2  кв.26 </vt:lpstr>
      <vt:lpstr>форма 6_ 3  кв.26  </vt:lpstr>
      <vt:lpstr>форма 6_ 2 кв.25 </vt:lpstr>
      <vt:lpstr>форма 6_ 1 кв.25</vt:lpstr>
      <vt:lpstr>форма 7_3 кв.25  </vt:lpstr>
      <vt:lpstr>форма 7_4 кв.25  </vt:lpstr>
      <vt:lpstr>форма 7_1 кв.26</vt:lpstr>
      <vt:lpstr>форма 7_2 кв.26</vt:lpstr>
      <vt:lpstr>форма 7_3 кв.26 </vt:lpstr>
      <vt:lpstr>форма 7_2 кв.25 </vt:lpstr>
      <vt:lpstr>форма 7_1 кв.25</vt:lpstr>
      <vt:lpstr>форма 8_ 3 кв.25 </vt:lpstr>
      <vt:lpstr>форма 8_ 4 кв.25  </vt:lpstr>
      <vt:lpstr>форма 8_ 1 кв.26</vt:lpstr>
      <vt:lpstr>форма 8_ 2  кв.26</vt:lpstr>
      <vt:lpstr>форма 8_ 3 кв.26 </vt:lpstr>
      <vt:lpstr>форма 8_ 2 кв.25 </vt:lpstr>
      <vt:lpstr>форма 8_ 1 кв.25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</cp:lastModifiedBy>
  <cp:revision>36</cp:revision>
  <dcterms:created xsi:type="dcterms:W3CDTF">2023-08-25T14:01:22Z</dcterms:created>
  <dcterms:modified xsi:type="dcterms:W3CDTF">2026-10-02T05:54:53Z</dcterms:modified>
  <dc:language>ru-RU</dc:language>
</cp:coreProperties>
</file>